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7595613C-D383-4426-9C29-F825ACECDA0D}" xr6:coauthVersionLast="47" xr6:coauthVersionMax="47" xr10:uidLastSave="{00000000-0000-0000-0000-000000000000}"/>
  <bookViews>
    <workbookView xWindow="-120" yWindow="330" windowWidth="38640" windowHeight="21390" tabRatio="972" firstSheet="16" activeTab="21"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5" i="25" l="1"/>
  <c r="C324" i="25"/>
  <c r="C322" i="61" a="1"/>
  <c r="C322" i="61"/>
  <c r="C323" i="61"/>
  <c r="C324" i="61"/>
  <c r="C325" i="61"/>
  <c r="C323" i="52"/>
  <c r="D323" i="52"/>
  <c r="C324" i="52"/>
  <c r="D324" i="52"/>
  <c r="C325" i="52"/>
  <c r="D325" i="52"/>
  <c r="C322" i="48" a="1"/>
  <c r="C322" i="48"/>
  <c r="C323" i="48"/>
  <c r="D323" i="48"/>
  <c r="C324" i="48"/>
  <c r="D324" i="48"/>
  <c r="D322" i="48"/>
  <c r="C322" i="45"/>
  <c r="D322" i="45"/>
  <c r="C323" i="45"/>
  <c r="D323" i="45"/>
  <c r="C322" i="42" a="1"/>
  <c r="C322" i="42"/>
  <c r="C323" i="42"/>
  <c r="C322" i="37" a="1"/>
  <c r="C322" i="37"/>
  <c r="D324" i="37" a="1"/>
  <c r="D324" i="37"/>
  <c r="C324" i="37" a="1"/>
  <c r="C324" i="37"/>
  <c r="D322" i="37" a="1"/>
  <c r="D322" i="37"/>
  <c r="C322" i="34" a="1"/>
  <c r="C322" i="34"/>
  <c r="C323" i="34"/>
  <c r="D323" i="34"/>
  <c r="C324" i="34"/>
  <c r="D324" i="34"/>
  <c r="C325" i="34"/>
  <c r="D325" i="34"/>
  <c r="D322" i="34"/>
  <c r="C322" i="32"/>
  <c r="D322" i="32"/>
  <c r="C323" i="32"/>
  <c r="D323" i="32"/>
  <c r="C324" i="32"/>
  <c r="D324" i="32"/>
  <c r="C325" i="32"/>
  <c r="D325" i="32"/>
  <c r="C326" i="32"/>
  <c r="D326" i="32"/>
  <c r="C322" i="31" a="1"/>
  <c r="C322" i="31"/>
  <c r="C323" i="31"/>
  <c r="D323" i="31"/>
  <c r="C324" i="31"/>
  <c r="D324" i="31"/>
  <c r="D322" i="31"/>
  <c r="D322" i="29" a="1"/>
  <c r="D322" i="29"/>
  <c r="C322" i="29" a="1"/>
  <c r="C322" i="29"/>
  <c r="C323" i="29"/>
  <c r="D323" i="29"/>
  <c r="C324" i="29"/>
  <c r="D324" i="29"/>
  <c r="C325" i="29"/>
  <c r="D325" i="29"/>
  <c r="D322" i="28" a="1"/>
  <c r="D322" i="28"/>
  <c r="C322" i="28" a="1"/>
  <c r="C322" i="28"/>
  <c r="C323" i="28"/>
  <c r="D323" i="28"/>
  <c r="C324" i="28"/>
  <c r="D324" i="28"/>
  <c r="C325" i="28"/>
  <c r="D325" i="28"/>
  <c r="C326" i="28"/>
  <c r="D326" i="28"/>
  <c r="D322" i="27" a="1"/>
  <c r="D322" i="27"/>
  <c r="C322" i="27" a="1"/>
  <c r="C322" i="27"/>
  <c r="C323" i="27"/>
  <c r="D323" i="27"/>
  <c r="C324" i="27"/>
  <c r="D324" i="27"/>
  <c r="C325" i="27"/>
  <c r="D325" i="27"/>
  <c r="C322" i="26" a="1"/>
  <c r="C322" i="26"/>
  <c r="C323" i="26"/>
  <c r="C324" i="26"/>
  <c r="C325" i="26"/>
  <c r="C326" i="26"/>
  <c r="D324" i="25"/>
  <c r="C323" i="25" a="1"/>
  <c r="C323" i="25"/>
  <c r="D323" i="25" a="1"/>
  <c r="D323" i="25"/>
  <c r="D322" i="25" a="1"/>
  <c r="D322" i="25"/>
  <c r="C322" i="25" a="1"/>
  <c r="C322" i="25"/>
  <c r="C322" i="23" a="1"/>
  <c r="C322" i="23"/>
  <c r="C323" i="23"/>
  <c r="D323" i="23"/>
  <c r="C324" i="23"/>
  <c r="D324" i="23"/>
  <c r="C325" i="23"/>
  <c r="D325" i="23"/>
  <c r="C326" i="23"/>
  <c r="D326" i="23"/>
  <c r="D322" i="23"/>
  <c r="D322" i="22" a="1"/>
  <c r="D322" i="22"/>
  <c r="C322" i="22" a="1"/>
  <c r="C322" i="22"/>
  <c r="C323" i="22"/>
  <c r="D323" i="22"/>
  <c r="C324" i="22"/>
  <c r="D324" i="22"/>
  <c r="C325" i="22"/>
  <c r="D325" i="22"/>
  <c r="C322" i="21" a="1"/>
  <c r="C322" i="21"/>
  <c r="D322" i="21" a="1"/>
  <c r="D322" i="21"/>
  <c r="C323" i="21"/>
  <c r="D323" i="21"/>
  <c r="C324" i="21"/>
  <c r="D324" i="21"/>
  <c r="C322" i="20" a="1"/>
  <c r="C322" i="20"/>
  <c r="C323" i="20"/>
  <c r="C324" i="20"/>
  <c r="C322" i="19" a="1"/>
  <c r="C322" i="19"/>
  <c r="C323" i="19"/>
  <c r="D323" i="19"/>
  <c r="C324" i="19"/>
  <c r="D324" i="19"/>
  <c r="C325" i="19"/>
  <c r="D325" i="19"/>
  <c r="D322" i="19"/>
  <c r="C322" i="17" a="1"/>
  <c r="C322" i="17"/>
  <c r="C323" i="17"/>
  <c r="C324" i="17"/>
  <c r="C325" i="17"/>
  <c r="C319" i="61"/>
  <c r="C320" i="61"/>
  <c r="C318" i="54" a="1"/>
  <c r="C318" i="54"/>
  <c r="C319" i="54"/>
  <c r="D319" i="54"/>
  <c r="C320" i="54"/>
  <c r="D320" i="54"/>
  <c r="D318" i="54"/>
  <c r="C318" i="53"/>
  <c r="D318" i="53"/>
  <c r="C319" i="53"/>
  <c r="D319" i="53"/>
  <c r="C320" i="53"/>
  <c r="D320" i="53"/>
  <c r="C318" i="51" a="1"/>
  <c r="C318" i="51"/>
  <c r="C319" i="51"/>
  <c r="D319" i="51"/>
  <c r="C320" i="51"/>
  <c r="D320" i="51"/>
  <c r="D318" i="51"/>
  <c r="C318" i="49" a="1"/>
  <c r="C318" i="49"/>
  <c r="C319" i="49"/>
  <c r="D319" i="49"/>
  <c r="C320" i="49"/>
  <c r="D320" i="49"/>
  <c r="D318" i="49"/>
  <c r="C319" i="47"/>
  <c r="D319" i="47"/>
  <c r="C320" i="47"/>
  <c r="D320" i="47"/>
  <c r="D318" i="47"/>
  <c r="C318" i="47"/>
  <c r="C318" i="46" a="1"/>
  <c r="C318" i="46"/>
  <c r="C319" i="46"/>
  <c r="D319" i="46"/>
  <c r="C320" i="46"/>
  <c r="D320" i="46"/>
  <c r="D318" i="46"/>
  <c r="C318" i="45"/>
  <c r="D318" i="45"/>
  <c r="C319" i="45"/>
  <c r="D319" i="45"/>
  <c r="C320" i="45"/>
  <c r="D320" i="45"/>
  <c r="C321" i="45"/>
  <c r="D321" i="45"/>
  <c r="C318" i="37" a="1"/>
  <c r="C318" i="37"/>
  <c r="C319" i="37" a="1"/>
  <c r="C319" i="37"/>
  <c r="D319" i="37" a="1"/>
  <c r="D319" i="37"/>
  <c r="D318" i="37" a="1"/>
  <c r="D318" i="37"/>
  <c r="C318" i="34"/>
  <c r="D318" i="34"/>
  <c r="C319" i="34"/>
  <c r="D319" i="34"/>
  <c r="C320" i="34"/>
  <c r="D320" i="34"/>
  <c r="C319" i="33" a="1"/>
  <c r="C319" i="33"/>
  <c r="D319" i="33"/>
  <c r="C320" i="33" a="1"/>
  <c r="C320" i="33"/>
  <c r="D320" i="33"/>
  <c r="D318" i="33"/>
  <c r="C318" i="33" a="1"/>
  <c r="C318" i="33"/>
  <c r="C318" i="32"/>
  <c r="D318" i="32"/>
  <c r="C319" i="32"/>
  <c r="D319" i="32"/>
  <c r="C320" i="32"/>
  <c r="D320" i="32"/>
  <c r="C321" i="32"/>
  <c r="D321" i="32"/>
  <c r="C318" i="31"/>
  <c r="D318" i="31"/>
  <c r="C319" i="31"/>
  <c r="D319" i="31"/>
  <c r="C320" i="31"/>
  <c r="D320" i="31"/>
  <c r="C318" i="29" a="1"/>
  <c r="C318" i="29"/>
  <c r="C319" i="29"/>
  <c r="D319" i="29"/>
  <c r="C320" i="29"/>
  <c r="D320" i="29"/>
  <c r="D318" i="28"/>
  <c r="C318" i="28" a="1"/>
  <c r="C318" i="28"/>
  <c r="C319" i="28"/>
  <c r="D319" i="28"/>
  <c r="C320" i="28"/>
  <c r="D320" i="28"/>
  <c r="D318" i="27" a="1"/>
  <c r="D318" i="27"/>
  <c r="C318" i="27" a="1"/>
  <c r="C318" i="27"/>
  <c r="C319" i="27"/>
  <c r="D319" i="27"/>
  <c r="C320" i="27"/>
  <c r="D320" i="27"/>
  <c r="C317" i="25" a="1"/>
  <c r="C317" i="25"/>
  <c r="D317" i="25"/>
  <c r="C318" i="23" a="1"/>
  <c r="C318" i="23"/>
  <c r="C319" i="23"/>
  <c r="D319" i="23"/>
  <c r="C320" i="23"/>
  <c r="D320" i="23"/>
  <c r="D318" i="23"/>
  <c r="C318" i="22" a="1"/>
  <c r="C318" i="22"/>
  <c r="C319" i="22"/>
  <c r="D319" i="22"/>
  <c r="C320" i="22"/>
  <c r="D320" i="22"/>
  <c r="D318" i="22"/>
  <c r="C318" i="21"/>
  <c r="D318" i="21"/>
  <c r="C319" i="21"/>
  <c r="D319" i="21"/>
  <c r="C318" i="19" a="1"/>
  <c r="C318" i="19"/>
  <c r="C319" i="19"/>
  <c r="D319" i="19"/>
  <c r="D318" i="19"/>
  <c r="C318" i="20" a="1"/>
  <c r="C318" i="20"/>
  <c r="C319" i="20"/>
  <c r="C320" i="20"/>
  <c r="C319" i="18"/>
  <c r="C320" i="18"/>
  <c r="C318" i="17" a="1"/>
  <c r="C318" i="17"/>
  <c r="C319" i="17"/>
  <c r="C320" i="17"/>
  <c r="C312" i="61"/>
  <c r="C313" i="61"/>
  <c r="C315" i="61"/>
  <c r="C316" i="61"/>
  <c r="C313" i="54"/>
  <c r="D313" i="54"/>
  <c r="D312" i="54"/>
  <c r="C313" i="53"/>
  <c r="C315" i="53"/>
  <c r="D315" i="53"/>
  <c r="C316" i="53"/>
  <c r="D316" i="53"/>
  <c r="C317" i="53"/>
  <c r="D317" i="53"/>
  <c r="D313" i="53"/>
  <c r="C312" i="52"/>
  <c r="C313" i="52"/>
  <c r="D313" i="52"/>
  <c r="D314" i="52"/>
  <c r="C315" i="52"/>
  <c r="D315" i="52"/>
  <c r="C316" i="52"/>
  <c r="D316" i="52"/>
  <c r="D312" i="52"/>
  <c r="C313" i="51"/>
  <c r="D313" i="51"/>
  <c r="D314" i="51"/>
  <c r="C315" i="51"/>
  <c r="D315" i="51"/>
  <c r="C316" i="51"/>
  <c r="D316" i="51"/>
  <c r="D312" i="51"/>
  <c r="C312" i="49"/>
  <c r="C316" i="49"/>
  <c r="D314" i="49"/>
  <c r="D316" i="49"/>
  <c r="C313" i="49"/>
  <c r="D313" i="49"/>
  <c r="D312" i="49"/>
  <c r="C312" i="48"/>
  <c r="C312" i="47"/>
  <c r="C313" i="47"/>
  <c r="D313" i="47"/>
  <c r="C313" i="46"/>
  <c r="D313" i="46"/>
  <c r="C315" i="46"/>
  <c r="D315" i="46"/>
  <c r="C316" i="46"/>
  <c r="D316" i="46"/>
  <c r="C316" i="45"/>
  <c r="D316" i="45"/>
  <c r="C317" i="45"/>
  <c r="D317" i="45"/>
  <c r="D315" i="45"/>
  <c r="C315" i="45"/>
  <c r="D311" i="38" a="1"/>
  <c r="D311" i="38"/>
  <c r="C311" i="38" a="1"/>
  <c r="C311" i="38"/>
  <c r="C312" i="37"/>
  <c r="D315" i="37" a="1"/>
  <c r="D315" i="37"/>
  <c r="C315" i="37" a="1"/>
  <c r="C315" i="37"/>
  <c r="C312" i="34"/>
  <c r="D312" i="34"/>
  <c r="C313" i="34"/>
  <c r="D313" i="34"/>
  <c r="C315" i="34"/>
  <c r="D315" i="34"/>
  <c r="C316" i="34"/>
  <c r="D316" i="34"/>
  <c r="C317" i="34"/>
  <c r="D317" i="34"/>
  <c r="C316" i="33" a="1"/>
  <c r="C316" i="33"/>
  <c r="D316" i="33"/>
  <c r="D315" i="33"/>
  <c r="C315" i="33"/>
  <c r="D314" i="33"/>
  <c r="D313" i="33"/>
  <c r="C313" i="33"/>
  <c r="D312" i="33"/>
  <c r="C312" i="32"/>
  <c r="D312" i="32"/>
  <c r="C313" i="32"/>
  <c r="D313" i="32"/>
  <c r="C315" i="32"/>
  <c r="D315" i="32"/>
  <c r="C316" i="32"/>
  <c r="D316" i="32"/>
  <c r="C317" i="32"/>
  <c r="D317" i="32"/>
  <c r="C312" i="31"/>
  <c r="D312" i="31"/>
  <c r="C313" i="31"/>
  <c r="D313" i="31"/>
  <c r="C315" i="31"/>
  <c r="D315" i="31"/>
  <c r="C316" i="31"/>
  <c r="D316" i="31"/>
  <c r="C317" i="31"/>
  <c r="D317" i="31"/>
  <c r="D312" i="29"/>
  <c r="C312" i="29"/>
  <c r="C313" i="29"/>
  <c r="D313" i="29"/>
  <c r="C315" i="29"/>
  <c r="D315" i="29"/>
  <c r="C316" i="29"/>
  <c r="D316" i="29"/>
  <c r="D312" i="28"/>
  <c r="C312" i="28"/>
  <c r="C313" i="28"/>
  <c r="D313" i="28"/>
  <c r="D312" i="27"/>
  <c r="C312" i="27"/>
  <c r="C313" i="27"/>
  <c r="D313" i="27"/>
  <c r="C315" i="27"/>
  <c r="D315" i="27"/>
  <c r="C316" i="27"/>
  <c r="D316" i="27"/>
  <c r="C312" i="26"/>
  <c r="C313" i="26"/>
  <c r="C315" i="26"/>
  <c r="C316" i="26"/>
  <c r="C317" i="26"/>
  <c r="D312" i="25"/>
  <c r="C312" i="25"/>
  <c r="C313" i="25"/>
  <c r="D313" i="25"/>
  <c r="C316" i="24"/>
  <c r="D316" i="24"/>
  <c r="C317" i="24"/>
  <c r="D317" i="24"/>
  <c r="D315" i="24"/>
  <c r="C315" i="24"/>
  <c r="C312" i="24"/>
  <c r="C313" i="24"/>
  <c r="D313" i="24"/>
  <c r="D312" i="23"/>
  <c r="C312" i="23"/>
  <c r="C313" i="23"/>
  <c r="D313" i="23"/>
  <c r="C315" i="23"/>
  <c r="D315" i="23"/>
  <c r="C316" i="23"/>
  <c r="D316" i="23"/>
  <c r="D312" i="22"/>
  <c r="C312" i="22"/>
  <c r="C313" i="22"/>
  <c r="D313" i="22"/>
  <c r="C315" i="22"/>
  <c r="D315" i="22"/>
  <c r="C316" i="22"/>
  <c r="D316" i="22"/>
  <c r="D312" i="21"/>
  <c r="C312" i="21"/>
  <c r="C313" i="21"/>
  <c r="D313" i="21"/>
  <c r="C315" i="21"/>
  <c r="D315" i="21"/>
  <c r="C316" i="21"/>
  <c r="D316" i="21"/>
  <c r="C317" i="21"/>
  <c r="D317" i="21"/>
  <c r="C313" i="20"/>
  <c r="C312" i="20"/>
  <c r="C315" i="19"/>
  <c r="D315" i="19"/>
  <c r="C316" i="19"/>
  <c r="D316" i="19"/>
  <c r="C313" i="19"/>
  <c r="D313" i="19"/>
  <c r="D312" i="19"/>
  <c r="C316" i="17"/>
  <c r="C315" i="17"/>
  <c r="C313" i="17"/>
  <c r="C308" i="61"/>
  <c r="C309" i="61"/>
  <c r="C310" i="61"/>
  <c r="C309" i="58" a="1"/>
  <c r="C309" i="58"/>
  <c r="C305" i="55" a="1"/>
  <c r="C305" i="55"/>
  <c r="D305" i="55"/>
  <c r="C308" i="54" a="1"/>
  <c r="C308" i="54"/>
  <c r="C309" i="54"/>
  <c r="D309" i="54"/>
  <c r="C310" i="54"/>
  <c r="D310" i="54"/>
  <c r="D308" i="54"/>
  <c r="D307" i="53"/>
  <c r="C307" i="53" a="1"/>
  <c r="C307" i="53"/>
  <c r="C308" i="52" a="1"/>
  <c r="C308" i="52"/>
  <c r="C309" i="52"/>
  <c r="D309" i="52"/>
  <c r="C310" i="52"/>
  <c r="D310" i="52"/>
  <c r="D308" i="52"/>
  <c r="C310" i="51"/>
  <c r="C309" i="51" a="1"/>
  <c r="C309" i="51"/>
  <c r="D309" i="51"/>
  <c r="D310" i="51"/>
  <c r="C308" i="51" a="1"/>
  <c r="C308" i="51"/>
  <c r="D308" i="51"/>
  <c r="C308" i="49" a="1"/>
  <c r="C308" i="49"/>
  <c r="C309" i="49"/>
  <c r="D309" i="49"/>
  <c r="C310" i="49"/>
  <c r="D310" i="49"/>
  <c r="D308" i="49"/>
  <c r="C308" i="48" a="1"/>
  <c r="C308" i="48"/>
  <c r="C308" i="46" a="1"/>
  <c r="C308" i="46"/>
  <c r="C309" i="46"/>
  <c r="D309" i="46"/>
  <c r="C310" i="46"/>
  <c r="D310" i="46"/>
  <c r="D308" i="46"/>
  <c r="C308" i="45" a="1"/>
  <c r="C308" i="45"/>
  <c r="C309" i="45"/>
  <c r="D309" i="45"/>
  <c r="C310" i="45"/>
  <c r="D310" i="45"/>
  <c r="D308" i="45"/>
  <c r="D308" i="38" a="1"/>
  <c r="D308" i="38"/>
  <c r="C308" i="38" a="1"/>
  <c r="C308" i="38"/>
  <c r="D308" i="37" a="1"/>
  <c r="D308" i="37"/>
  <c r="C308" i="37" a="1"/>
  <c r="C308" i="37"/>
  <c r="C309" i="37" a="1"/>
  <c r="C309" i="37"/>
  <c r="D309" i="37" a="1"/>
  <c r="D309" i="37"/>
  <c r="C308" i="35"/>
  <c r="C308" i="34"/>
  <c r="D308" i="34"/>
  <c r="C309" i="34"/>
  <c r="D309" i="34"/>
  <c r="C310" i="34"/>
  <c r="D310" i="34"/>
  <c r="C311" i="34"/>
  <c r="D311" i="34"/>
  <c r="C308" i="33" a="1"/>
  <c r="C308" i="33"/>
  <c r="C309" i="33"/>
  <c r="D309" i="33"/>
  <c r="D308" i="33"/>
  <c r="C308" i="32"/>
  <c r="D308" i="32"/>
  <c r="C309" i="32"/>
  <c r="D309" i="32"/>
  <c r="C310" i="32"/>
  <c r="D310" i="32"/>
  <c r="C311" i="32"/>
  <c r="D311" i="32"/>
  <c r="D308" i="31" a="1"/>
  <c r="D308" i="31"/>
  <c r="C308" i="31" a="1"/>
  <c r="C308" i="31"/>
  <c r="C309" i="31"/>
  <c r="D309" i="31"/>
  <c r="C308" i="29"/>
  <c r="D308" i="29"/>
  <c r="C309" i="29"/>
  <c r="D309" i="29"/>
  <c r="C310" i="29"/>
  <c r="D310" i="29"/>
  <c r="C308" i="28"/>
  <c r="D308" i="28"/>
  <c r="C309" i="28"/>
  <c r="D309" i="28"/>
  <c r="C310" i="28"/>
  <c r="D310" i="28"/>
  <c r="C308" i="27"/>
  <c r="D308" i="27"/>
  <c r="C309" i="27"/>
  <c r="D309" i="27"/>
  <c r="C310" i="27"/>
  <c r="D310" i="27"/>
  <c r="C308" i="26" a="1"/>
  <c r="C308" i="26"/>
  <c r="C309" i="26"/>
  <c r="C310" i="26"/>
  <c r="D307" i="25" a="1"/>
  <c r="D307" i="25"/>
  <c r="C307" i="25" a="1"/>
  <c r="C307" i="25"/>
  <c r="C306" i="24" a="1"/>
  <c r="C306" i="24"/>
  <c r="C308" i="23"/>
  <c r="D308" i="23"/>
  <c r="C309" i="23"/>
  <c r="D309" i="23"/>
  <c r="C310" i="23"/>
  <c r="D310" i="23"/>
  <c r="D308" i="22" a="1"/>
  <c r="D308" i="22"/>
  <c r="C308" i="22" a="1"/>
  <c r="C308" i="22"/>
  <c r="C309" i="22"/>
  <c r="D309" i="22"/>
  <c r="C308" i="21" a="1"/>
  <c r="C308" i="21"/>
  <c r="C309" i="21"/>
  <c r="D309" i="21"/>
  <c r="C310" i="21"/>
  <c r="D310" i="21"/>
  <c r="D308" i="21"/>
  <c r="C308" i="20" a="1"/>
  <c r="C308" i="20"/>
  <c r="D308" i="19" a="1"/>
  <c r="D308" i="19"/>
  <c r="C308" i="19" a="1"/>
  <c r="C308" i="19"/>
  <c r="C309" i="19"/>
  <c r="D309" i="19"/>
  <c r="C310" i="19"/>
  <c r="D310" i="19"/>
  <c r="C309" i="18"/>
  <c r="C308" i="18" a="1"/>
  <c r="C308" i="18"/>
  <c r="C308" i="17"/>
  <c r="C309" i="17"/>
  <c r="C310" i="17"/>
  <c r="C304" i="33" a="1"/>
  <c r="C304" i="33"/>
  <c r="C305" i="61"/>
  <c r="C306" i="61"/>
  <c r="C307" i="61"/>
  <c r="C304" i="54" a="1"/>
  <c r="C304" i="54"/>
  <c r="C305" i="54"/>
  <c r="D305" i="54"/>
  <c r="C306" i="54"/>
  <c r="D306" i="54"/>
  <c r="D304" i="54"/>
  <c r="C304" i="53" a="1"/>
  <c r="C304" i="53"/>
  <c r="C305" i="53"/>
  <c r="D305" i="53"/>
  <c r="D304" i="53"/>
  <c r="C304" i="52" a="1"/>
  <c r="C304" i="52"/>
  <c r="C305" i="52"/>
  <c r="D305" i="52"/>
  <c r="C306" i="52"/>
  <c r="D306" i="52"/>
  <c r="D304" i="52"/>
  <c r="C304" i="49" a="1"/>
  <c r="C304" i="49"/>
  <c r="C305" i="49"/>
  <c r="D305" i="49"/>
  <c r="C306" i="49"/>
  <c r="D306" i="49"/>
  <c r="D304" i="49"/>
  <c r="D304" i="48" a="1"/>
  <c r="D304" i="48"/>
  <c r="C304" i="48" a="1"/>
  <c r="C304" i="48"/>
  <c r="C305" i="48"/>
  <c r="D305" i="48"/>
  <c r="D304" i="47" a="1"/>
  <c r="D304" i="47"/>
  <c r="C304" i="47" a="1"/>
  <c r="C304" i="47"/>
  <c r="C305" i="47"/>
  <c r="D305" i="47"/>
  <c r="C306" i="47"/>
  <c r="D306" i="47"/>
  <c r="C307" i="47"/>
  <c r="D307" i="47"/>
  <c r="C304" i="46" a="1"/>
  <c r="C304" i="46"/>
  <c r="C299" i="46" a="1"/>
  <c r="C299" i="46"/>
  <c r="C305" i="46"/>
  <c r="D305" i="46"/>
  <c r="C306" i="46"/>
  <c r="D306" i="46"/>
  <c r="D304" i="46"/>
  <c r="C300" i="46"/>
  <c r="D300" i="46"/>
  <c r="C301" i="46"/>
  <c r="D301" i="46"/>
  <c r="C302" i="46"/>
  <c r="D302" i="46"/>
  <c r="D299" i="46"/>
  <c r="C304" i="45" a="1"/>
  <c r="C304" i="45"/>
  <c r="C305" i="45"/>
  <c r="D305" i="45"/>
  <c r="C306" i="45"/>
  <c r="D306" i="45"/>
  <c r="D304" i="45"/>
  <c r="C304" i="38" a="1"/>
  <c r="C304" i="38"/>
  <c r="C305" i="38"/>
  <c r="D305" i="38"/>
  <c r="C304" i="37" a="1"/>
  <c r="C304" i="37"/>
  <c r="D304" i="37" a="1"/>
  <c r="D304" i="37"/>
  <c r="C305" i="37"/>
  <c r="D305" i="37"/>
  <c r="C305" i="35"/>
  <c r="C306" i="35"/>
  <c r="C307" i="35"/>
  <c r="D304" i="34" a="1"/>
  <c r="D304" i="34"/>
  <c r="C304" i="34" a="1"/>
  <c r="C304" i="34"/>
  <c r="C305" i="34"/>
  <c r="D305" i="34"/>
  <c r="C306" i="34"/>
  <c r="D306" i="34"/>
  <c r="C307" i="34"/>
  <c r="D307" i="34"/>
  <c r="C305" i="33"/>
  <c r="D305" i="33"/>
  <c r="C306" i="33"/>
  <c r="D306" i="33"/>
  <c r="D304" i="33"/>
  <c r="C304" i="32"/>
  <c r="D304" i="32"/>
  <c r="C305" i="32"/>
  <c r="D305" i="32"/>
  <c r="C306" i="32"/>
  <c r="D306" i="32"/>
  <c r="C307" i="32"/>
  <c r="D307" i="32"/>
  <c r="D304" i="31" a="1"/>
  <c r="D304" i="31"/>
  <c r="C304" i="31" a="1"/>
  <c r="C304" i="31"/>
  <c r="C305" i="31"/>
  <c r="D305" i="31"/>
  <c r="C306" i="31"/>
  <c r="D306" i="31"/>
  <c r="D304" i="29" a="1"/>
  <c r="D304" i="29"/>
  <c r="C304" i="29" a="1"/>
  <c r="C304" i="29"/>
  <c r="C305" i="29"/>
  <c r="D305" i="29"/>
  <c r="C306" i="29"/>
  <c r="D306" i="29"/>
  <c r="C307" i="29"/>
  <c r="D307" i="29"/>
  <c r="D304" i="28" a="1"/>
  <c r="D304" i="28"/>
  <c r="C304" i="28" a="1"/>
  <c r="C304" i="28"/>
  <c r="C305" i="28"/>
  <c r="D305" i="28"/>
  <c r="C306" i="28"/>
  <c r="D306" i="28"/>
  <c r="C307" i="28"/>
  <c r="D307" i="28"/>
  <c r="D304" i="27" a="1"/>
  <c r="D304" i="27"/>
  <c r="C304" i="27" a="1"/>
  <c r="C304" i="27"/>
  <c r="C305" i="27"/>
  <c r="D305" i="27"/>
  <c r="C306" i="27"/>
  <c r="D306" i="27"/>
  <c r="C307" i="27"/>
  <c r="D307" i="27"/>
  <c r="C304" i="26" a="1"/>
  <c r="C304" i="26"/>
  <c r="C305" i="26"/>
  <c r="C306" i="26"/>
  <c r="D304" i="25" a="1"/>
  <c r="D304" i="25"/>
  <c r="C304" i="25" a="1"/>
  <c r="C304" i="25"/>
  <c r="C305" i="25"/>
  <c r="D305" i="25"/>
  <c r="D304" i="23" a="1"/>
  <c r="D304" i="23"/>
  <c r="C304" i="23" a="1"/>
  <c r="C304" i="23"/>
  <c r="C305" i="23"/>
  <c r="D305" i="23"/>
  <c r="C306" i="23"/>
  <c r="D306" i="23"/>
  <c r="C307" i="23"/>
  <c r="D307" i="23"/>
  <c r="D304" i="22" a="1"/>
  <c r="D304" i="22"/>
  <c r="C304" i="22" a="1"/>
  <c r="C304" i="22"/>
  <c r="C305" i="22"/>
  <c r="D305" i="22"/>
  <c r="D304" i="21" a="1"/>
  <c r="D304" i="21"/>
  <c r="C304" i="21" a="1"/>
  <c r="C304" i="21"/>
  <c r="C305" i="21"/>
  <c r="D305" i="21"/>
  <c r="C306" i="21"/>
  <c r="D306" i="21"/>
  <c r="C304" i="20" a="1"/>
  <c r="C304" i="20"/>
  <c r="C305" i="20"/>
  <c r="C304" i="19" a="1"/>
  <c r="C304" i="19"/>
  <c r="C305" i="19"/>
  <c r="D305" i="19"/>
  <c r="C306" i="19"/>
  <c r="D306" i="19"/>
  <c r="D304" i="19"/>
  <c r="C304" i="18" a="1"/>
  <c r="C304" i="18"/>
  <c r="C304" i="17" a="1"/>
  <c r="C304" i="17"/>
  <c r="C305" i="17"/>
  <c r="C306" i="17"/>
  <c r="C307" i="17"/>
  <c r="C281" i="46" a="1"/>
  <c r="C281" i="46"/>
  <c r="C299" i="61"/>
  <c r="C300" i="61"/>
  <c r="C301" i="61"/>
  <c r="C302" i="61"/>
  <c r="D303" i="58" a="1"/>
  <c r="D303" i="58"/>
  <c r="C303" i="58" a="1"/>
  <c r="C303" i="58"/>
  <c r="C299" i="58"/>
  <c r="D299" i="58"/>
  <c r="C300" i="58"/>
  <c r="D300" i="58"/>
  <c r="C297" i="55" a="1"/>
  <c r="C297" i="55"/>
  <c r="D297" i="55"/>
  <c r="C299" i="54" a="1"/>
  <c r="C299" i="54"/>
  <c r="C300" i="54"/>
  <c r="D300" i="54"/>
  <c r="C301" i="54"/>
  <c r="D301" i="54"/>
  <c r="C302" i="54"/>
  <c r="D302" i="54"/>
  <c r="D299" i="54"/>
  <c r="C299" i="53"/>
  <c r="D299" i="53"/>
  <c r="C300" i="53"/>
  <c r="D300" i="53"/>
  <c r="C301" i="53"/>
  <c r="D301" i="53"/>
  <c r="C302" i="53"/>
  <c r="D302" i="53"/>
  <c r="C299" i="49" a="1"/>
  <c r="C299" i="49"/>
  <c r="C300" i="49"/>
  <c r="D300" i="49"/>
  <c r="C301" i="49"/>
  <c r="D301" i="49"/>
  <c r="C302" i="49"/>
  <c r="D302" i="49"/>
  <c r="D299" i="49"/>
  <c r="C299" i="48" a="1"/>
  <c r="C299" i="48"/>
  <c r="D299" i="48" a="1"/>
  <c r="D299" i="48"/>
  <c r="C300" i="48"/>
  <c r="D300" i="48"/>
  <c r="C301" i="48"/>
  <c r="D301" i="48"/>
  <c r="C302" i="48"/>
  <c r="D302" i="48"/>
  <c r="C299" i="45"/>
  <c r="D299" i="45"/>
  <c r="C300" i="45"/>
  <c r="D300" i="45"/>
  <c r="C301" i="45"/>
  <c r="D301" i="45"/>
  <c r="C302" i="45"/>
  <c r="D302" i="45"/>
  <c r="D299" i="38" a="1"/>
  <c r="D299" i="38"/>
  <c r="C299" i="38" a="1"/>
  <c r="C299" i="38"/>
  <c r="D299" i="37" a="1"/>
  <c r="D299" i="37"/>
  <c r="C299" i="37" a="1"/>
  <c r="C299" i="37"/>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c r="C299" i="28" a="1"/>
  <c r="C299" i="28"/>
  <c r="C300" i="28"/>
  <c r="D300" i="28"/>
  <c r="C301" i="28"/>
  <c r="D301" i="28"/>
  <c r="C302" i="28"/>
  <c r="D302" i="28"/>
  <c r="C299" i="27"/>
  <c r="D299" i="27"/>
  <c r="C300" i="27"/>
  <c r="D300" i="27"/>
  <c r="C301" i="27"/>
  <c r="D301" i="27"/>
  <c r="C302" i="27"/>
  <c r="D302" i="27"/>
  <c r="C299" i="26" a="1"/>
  <c r="C299" i="26"/>
  <c r="C299" i="25" a="1"/>
  <c r="C299" i="25"/>
  <c r="D299" i="25" a="1"/>
  <c r="D299" i="25"/>
  <c r="C299" i="23"/>
  <c r="D299" i="23"/>
  <c r="C300" i="23"/>
  <c r="D300" i="23"/>
  <c r="C301" i="23"/>
  <c r="D301" i="23"/>
  <c r="C302" i="23"/>
  <c r="D302" i="23"/>
  <c r="C299" i="22"/>
  <c r="D299" i="22"/>
  <c r="C300" i="22"/>
  <c r="D300" i="22"/>
  <c r="C301" i="22"/>
  <c r="D301" i="22"/>
  <c r="C299" i="21" a="1"/>
  <c r="C299" i="21"/>
  <c r="D299" i="21" a="1"/>
  <c r="D299" i="21"/>
  <c r="C300" i="21"/>
  <c r="D300" i="21"/>
  <c r="C301" i="21"/>
  <c r="D301" i="21"/>
  <c r="C302" i="21"/>
  <c r="D302" i="21"/>
  <c r="C299" i="20" a="1"/>
  <c r="C299" i="20"/>
  <c r="C300" i="20"/>
  <c r="C301" i="20"/>
  <c r="C302" i="20"/>
  <c r="C299" i="19" a="1"/>
  <c r="C299" i="19"/>
  <c r="C300" i="19"/>
  <c r="C301" i="19"/>
  <c r="D300" i="19"/>
  <c r="D301" i="19"/>
  <c r="D299" i="19"/>
  <c r="C299" i="17"/>
  <c r="C300" i="17"/>
  <c r="C301" i="17"/>
  <c r="C302" i="17"/>
  <c r="C294" i="61"/>
  <c r="C295" i="61"/>
  <c r="C296" i="61"/>
  <c r="C297" i="61"/>
  <c r="C298" i="61"/>
  <c r="D294" i="58" a="1"/>
  <c r="D294" i="58"/>
  <c r="D295" i="58"/>
  <c r="D296" i="58"/>
  <c r="D297" i="58"/>
  <c r="D298" i="58"/>
  <c r="C294" i="58" a="1"/>
  <c r="C294" i="58"/>
  <c r="C295" i="58"/>
  <c r="C296" i="58"/>
  <c r="C297" i="58"/>
  <c r="C298" i="58"/>
  <c r="C295" i="53"/>
  <c r="D295" i="53"/>
  <c r="C296" i="53"/>
  <c r="D296" i="53"/>
  <c r="C297" i="53"/>
  <c r="D297" i="53"/>
  <c r="C298" i="53"/>
  <c r="D298" i="53"/>
  <c r="D294" i="53"/>
  <c r="C294" i="53"/>
  <c r="D294" i="48" a="1"/>
  <c r="D294" i="48"/>
  <c r="C294" i="48" a="1"/>
  <c r="C294" i="48"/>
  <c r="C295" i="48"/>
  <c r="D295" i="48"/>
  <c r="C296" i="48"/>
  <c r="D296" i="48"/>
  <c r="D294" i="47" a="1"/>
  <c r="D294" i="47"/>
  <c r="C294" i="47" a="1"/>
  <c r="C294" i="47"/>
  <c r="C295" i="47"/>
  <c r="D295" i="47"/>
  <c r="C296" i="47"/>
  <c r="D296" i="47"/>
  <c r="C294" i="45"/>
  <c r="D294" i="45"/>
  <c r="C295" i="45"/>
  <c r="D295" i="45"/>
  <c r="C296" i="45"/>
  <c r="D296" i="45"/>
  <c r="C297" i="45"/>
  <c r="D297" i="45"/>
  <c r="C298" i="45"/>
  <c r="D298" i="45"/>
  <c r="D294" i="38" a="1"/>
  <c r="D294" i="38"/>
  <c r="C294" i="38" a="1"/>
  <c r="C294" i="38"/>
  <c r="C295" i="38"/>
  <c r="D295" i="38"/>
  <c r="C296" i="38"/>
  <c r="D296" i="38"/>
  <c r="D294" i="37" a="1"/>
  <c r="D294" i="37"/>
  <c r="C294" i="37" a="1"/>
  <c r="C294" i="37"/>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c r="D294" i="28" a="1"/>
  <c r="D294" i="28"/>
  <c r="C295" i="28"/>
  <c r="D295" i="28"/>
  <c r="C296" i="28"/>
  <c r="D296" i="28"/>
  <c r="C297" i="28"/>
  <c r="D297" i="28"/>
  <c r="C289" i="28"/>
  <c r="D289" i="28"/>
  <c r="C294" i="27"/>
  <c r="D294" i="27"/>
  <c r="C295" i="27"/>
  <c r="D295" i="27"/>
  <c r="C296" i="27"/>
  <c r="D296" i="27"/>
  <c r="C297" i="27"/>
  <c r="D297" i="27"/>
  <c r="C298" i="27"/>
  <c r="D298" i="27"/>
  <c r="C294" i="26" a="1"/>
  <c r="C294" i="26"/>
  <c r="C295" i="26"/>
  <c r="C296" i="26"/>
  <c r="C294" i="25"/>
  <c r="D294" i="25"/>
  <c r="C295" i="25"/>
  <c r="D295" i="25"/>
  <c r="C296" i="25"/>
  <c r="D296" i="25"/>
  <c r="C297" i="25"/>
  <c r="D297" i="25"/>
  <c r="C294" i="24" a="1"/>
  <c r="C294" i="24"/>
  <c r="D294" i="24" a="1"/>
  <c r="D294" i="24"/>
  <c r="C295" i="24"/>
  <c r="D295" i="24"/>
  <c r="C294" i="23"/>
  <c r="D294" i="23"/>
  <c r="C295" i="23"/>
  <c r="D295" i="23"/>
  <c r="C296" i="23"/>
  <c r="D296" i="23"/>
  <c r="C297" i="23"/>
  <c r="D297" i="23"/>
  <c r="C298" i="23"/>
  <c r="D298" i="23"/>
  <c r="D294" i="22" a="1"/>
  <c r="D294" i="22"/>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c r="C295" i="18"/>
  <c r="C296" i="18"/>
  <c r="C294" i="17"/>
  <c r="C295" i="17"/>
  <c r="C296" i="17"/>
  <c r="C297" i="17"/>
  <c r="C298" i="17"/>
  <c r="C291" i="61" a="1"/>
  <c r="C291" i="61"/>
  <c r="C292" i="61"/>
  <c r="C293" i="61"/>
  <c r="C291" i="49" a="1"/>
  <c r="C291" i="49"/>
  <c r="C292" i="49"/>
  <c r="D292" i="49"/>
  <c r="D291" i="49"/>
  <c r="C291" i="48" a="1"/>
  <c r="C291" i="48"/>
  <c r="C292" i="48"/>
  <c r="D292" i="48"/>
  <c r="D291" i="48"/>
  <c r="D291" i="47" a="1"/>
  <c r="D291" i="47"/>
  <c r="C291" i="47" a="1"/>
  <c r="C291" i="47"/>
  <c r="C291" i="46" a="1"/>
  <c r="C291" i="46"/>
  <c r="C292" i="46"/>
  <c r="D292" i="46"/>
  <c r="D291" i="46"/>
  <c r="D291" i="45" a="1"/>
  <c r="D291" i="45"/>
  <c r="C291" i="45" a="1"/>
  <c r="C291" i="45"/>
  <c r="C292" i="45"/>
  <c r="D292" i="45"/>
  <c r="C293" i="45"/>
  <c r="D293" i="45"/>
  <c r="C291" i="42" a="1"/>
  <c r="C291" i="42"/>
  <c r="C292" i="42"/>
  <c r="D291" i="38" a="1"/>
  <c r="D291" i="38"/>
  <c r="C291" i="38" a="1"/>
  <c r="C291" i="38"/>
  <c r="C292" i="38"/>
  <c r="D292" i="38"/>
  <c r="D291" i="37" a="1"/>
  <c r="D291" i="37"/>
  <c r="C291" i="37" a="1"/>
  <c r="C291" i="37"/>
  <c r="C292" i="37"/>
  <c r="D292" i="37"/>
  <c r="D291" i="34" a="1"/>
  <c r="D291" i="34"/>
  <c r="C291" i="34" a="1"/>
  <c r="C291" i="34"/>
  <c r="C292" i="34"/>
  <c r="D292" i="34"/>
  <c r="C293" i="34"/>
  <c r="D293" i="34"/>
  <c r="C291" i="33" a="1"/>
  <c r="C291" i="33"/>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c r="C291" i="31" a="1"/>
  <c r="C291" i="31"/>
  <c r="C292" i="31"/>
  <c r="D292" i="31"/>
  <c r="C293" i="31"/>
  <c r="D293" i="31"/>
  <c r="D291" i="29" a="1"/>
  <c r="D291" i="29"/>
  <c r="C291" i="29" a="1"/>
  <c r="C291" i="29"/>
  <c r="C292" i="29"/>
  <c r="D292" i="29"/>
  <c r="C293" i="29"/>
  <c r="D293" i="29"/>
  <c r="D291" i="27" a="1"/>
  <c r="D291" i="27"/>
  <c r="C291" i="27" a="1"/>
  <c r="C291" i="27"/>
  <c r="C292" i="27"/>
  <c r="D292" i="27"/>
  <c r="C293" i="27"/>
  <c r="D293" i="27"/>
  <c r="C291" i="26" a="1"/>
  <c r="C291" i="26"/>
  <c r="C292" i="26"/>
  <c r="D291" i="25" a="1"/>
  <c r="D291" i="25"/>
  <c r="C291" i="25" a="1"/>
  <c r="C291" i="25"/>
  <c r="C292" i="25"/>
  <c r="D292" i="25"/>
  <c r="C293" i="25"/>
  <c r="D293" i="25"/>
  <c r="D292" i="24"/>
  <c r="C292" i="24"/>
  <c r="C291" i="24" a="1"/>
  <c r="C291" i="24"/>
  <c r="D291" i="24" a="1"/>
  <c r="D291" i="24"/>
  <c r="D291" i="23" a="1"/>
  <c r="D291" i="23"/>
  <c r="C291" i="23" a="1"/>
  <c r="C291" i="23"/>
  <c r="C292" i="23"/>
  <c r="D292" i="23"/>
  <c r="C293" i="23"/>
  <c r="D293" i="23"/>
  <c r="D285" i="23"/>
  <c r="D286" i="23"/>
  <c r="D287" i="23"/>
  <c r="D288" i="23"/>
  <c r="D289" i="23"/>
  <c r="D284" i="23"/>
  <c r="C285" i="23"/>
  <c r="C286" i="23"/>
  <c r="C287" i="23"/>
  <c r="C288" i="23"/>
  <c r="C289" i="23"/>
  <c r="C291" i="22" a="1"/>
  <c r="C291" i="22"/>
  <c r="C292" i="22"/>
  <c r="C293" i="21"/>
  <c r="C292" i="21"/>
  <c r="D293" i="21"/>
  <c r="D292" i="21" a="1"/>
  <c r="D292" i="21"/>
  <c r="C291" i="21" a="1"/>
  <c r="C291" i="21"/>
  <c r="D291" i="21" a="1"/>
  <c r="D291" i="21"/>
  <c r="C291" i="20" a="1"/>
  <c r="C291" i="20"/>
  <c r="C292" i="20"/>
  <c r="C293" i="20"/>
  <c r="C291" i="19" a="1"/>
  <c r="C291" i="19"/>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<sst xmlns="http://schemas.openxmlformats.org/spreadsheetml/2006/main" count="33314" uniqueCount="1368">
  <si>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</si>
  <si>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</si>
  <si>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</si>
  <si>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</si>
  <si>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</si>
  <si>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</si>
  <si>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</si>
  <si>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</si>
  <si>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</si>
  <si>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</si>
  <si>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</si>
  <si>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</si>
  <si>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</si>
  <si>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</si>
  <si>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</si>
  <si>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</si>
  <si>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</si>
  <si>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</si>
  <si>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</si>
  <si>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</si>
  <si>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</si>
  <si>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</si>
  <si>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</si>
  <si>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</si>
  <si>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</si>
  <si>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</si>
  <si>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</si>
  <si>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</si>
  <si>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</si>
  <si>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</si>
  <si>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</si>
  <si>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</si>
  <si>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</si>
  <si>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</si>
  <si>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</si>
  <si>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</si>
  <si>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</si>
  <si>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</si>
  <si>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</si>
  <si>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</si>
  <si>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</si>
  <si>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</si>
  <si>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</si>
  <si>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</si>
  <si>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</si>
  <si>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</si>
  <si>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</si>
  <si>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</si>
  <si>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</si>
  <si>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</si>
  <si>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</si>
  <si>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</si>
  <si>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</si>
  <si>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</si>
  <si>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</si>
  <si>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</si>
  <si>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</si>
  <si>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</si>
  <si>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</si>
  <si>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</si>
  <si>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</si>
  <si>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</si>
  <si>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</si>
  <si>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</si>
  <si>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</si>
  <si>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</si>
  <si>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</si>
  <si>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</si>
  <si>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</si>
  <si>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</si>
  <si>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</si>
  <si>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</si>
  <si>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</si>
  <si>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</si>
  <si>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</si>
  <si>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</si>
  <si>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</si>
  <si>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</si>
  <si>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</si>
  <si>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</si>
  <si>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</si>
  <si>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</si>
  <si>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</si>
  <si>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</si>
  <si>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</si>
  <si>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</si>
  <si>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</si>
  <si>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</si>
  <si>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</si>
  <si>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</si>
  <si>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</si>
  <si>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</si>
  <si>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</si>
  <si>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</si>
  <si>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</si>
  <si>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</si>
  <si>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</si>
  <si>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</si>
  <si>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</si>
  <si>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</si>
  <si>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</si>
  <si>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</si>
  <si>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</si>
  <si>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</si>
  <si>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</si>
  <si>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</si>
  <si>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</si>
  <si>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</si>
  <si>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</si>
  <si>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</si>
  <si>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</si>
  <si>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</si>
  <si>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</si>
  <si>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</si>
  <si>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</si>
  <si>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</si>
  <si>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</si>
  <si>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</si>
  <si>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</si>
  <si>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</si>
  <si>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</si>
  <si>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</si>
  <si>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</si>
  <si>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</si>
  <si>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</si>
  <si>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</si>
  <si>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</si>
  <si>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</si>
  <si>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</si>
  <si>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</si>
  <si>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</si>
  <si>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</si>
  <si>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</si>
  <si>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</si>
  <si>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</si>
  <si>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</si>
  <si>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</si>
  <si>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</si>
  <si>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</si>
  <si>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</si>
  <si>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</si>
  <si>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</si>
  <si>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</si>
  <si>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</si>
  <si>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</si>
  <si>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</si>
  <si>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</si>
  <si>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</si>
  <si>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</si>
  <si>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</si>
  <si>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</si>
  <si>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</si>
  <si>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</si>
  <si>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</si>
  <si>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</si>
  <si>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</si>
  <si>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</si>
  <si>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</si>
  <si>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</si>
  <si>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</si>
  <si>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</si>
  <si>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</si>
  <si>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</si>
  <si>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</si>
  <si>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</si>
  <si>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</si>
  <si>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</si>
  <si>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</si>
  <si>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</si>
  <si>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</si>
  <si>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</si>
  <si>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</si>
  <si>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</si>
  <si>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</si>
  <si>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</si>
  <si>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</si>
  <si>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</si>
  <si>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</si>
  <si>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</si>
  <si>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</si>
  <si>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</si>
  <si>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</si>
  <si>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</si>
  <si>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</si>
  <si>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</si>
  <si>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</si>
  <si>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</si>
  <si>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</si>
  <si>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</si>
  <si>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</si>
  <si>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</si>
  <si>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</si>
  <si>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</si>
  <si>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</si>
  <si>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</si>
  <si>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</si>
  <si>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</si>
  <si>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</si>
  <si>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</si>
  <si>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</si>
  <si>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</si>
  <si>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</si>
  <si>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</si>
  <si>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</si>
  <si>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</si>
  <si>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</si>
  <si>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</si>
  <si>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</si>
  <si>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</si>
  <si>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</si>
  <si>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</si>
  <si>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</si>
  <si>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</si>
  <si>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</si>
  <si>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</si>
  <si>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</si>
  <si>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</si>
  <si>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</si>
  <si>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</si>
  <si>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</si>
  <si>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</si>
  <si>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</si>
  <si>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</si>
  <si>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</si>
  <si>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</si>
  <si>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</si>
  <si>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</si>
  <si>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</si>
  <si>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</si>
  <si>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</si>
  <si>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</si>
  <si>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</si>
  <si>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</si>
  <si>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</si>
  <si>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</si>
  <si>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</si>
  <si>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</si>
  <si>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</si>
  <si>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</si>
  <si>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</si>
  <si>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</si>
  <si>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</si>
  <si>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</si>
  <si>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</si>
  <si>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</si>
  <si>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</si>
  <si>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</si>
  <si>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</si>
  <si>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</si>
  <si>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</si>
  <si>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</si>
  <si>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</si>
  <si>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</si>
  <si>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</si>
  <si>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</si>
  <si>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</si>
  <si>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</si>
  <si>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</si>
  <si>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</si>
  <si>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</si>
  <si>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</si>
  <si>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</si>
  <si>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</si>
  <si>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</si>
  <si>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</si>
  <si>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</si>
  <si>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</si>
  <si>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</si>
  <si>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</si>
  <si>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</si>
  <si>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</si>
  <si>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</si>
  <si>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</si>
  <si>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</si>
  <si>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</si>
  <si>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</si>
  <si>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</si>
  <si>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</si>
  <si>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</si>
  <si>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</si>
  <si>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</si>
  <si>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</si>
  <si>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</si>
  <si>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</si>
  <si>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</si>
  <si>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</si>
  <si>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</si>
  <si>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</si>
  <si>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</si>
  <si>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</si>
  <si>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</si>
  <si>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</si>
  <si>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</si>
  <si>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</si>
  <si>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</si>
  <si>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</si>
  <si>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</si>
  <si>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</si>
  <si>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</si>
  <si>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</si>
  <si>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</si>
  <si>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</si>
  <si>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</si>
  <si>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</si>
  <si>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</si>
  <si>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</si>
  <si>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</si>
  <si>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</si>
  <si>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</si>
  <si>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</si>
  <si>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</si>
  <si>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</si>
  <si>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</si>
  <si>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</si>
  <si>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</si>
  <si>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</si>
  <si>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</si>
  <si>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</si>
  <si>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</si>
  <si>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</si>
  <si>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</si>
  <si>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</si>
  <si>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</si>
  <si>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</si>
  <si>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</si>
  <si>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</si>
  <si>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</si>
  <si>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</si>
  <si>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</si>
  <si>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</si>
  <si>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</si>
  <si>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</si>
  <si>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</si>
  <si>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</si>
  <si>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</si>
  <si>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</si>
  <si>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</si>
  <si>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</si>
  <si>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</si>
  <si>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</si>
  <si>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</si>
  <si>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</si>
  <si>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</si>
  <si>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</si>
  <si>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</si>
  <si>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</si>
  <si>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</si>
  <si>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</si>
  <si>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</si>
  <si>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</si>
  <si>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</si>
  <si>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</si>
  <si>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</si>
  <si>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</si>
  <si>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</si>
  <si>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</si>
  <si>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</si>
  <si>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</si>
  <si>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</si>
  <si>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</si>
  <si>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</si>
  <si>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</si>
  <si>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</si>
  <si>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</si>
  <si>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</si>
  <si>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</si>
  <si>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</si>
  <si>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</si>
  <si>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</si>
  <si>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</si>
  <si>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</si>
  <si>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</si>
  <si>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</si>
  <si>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</si>
  <si>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</si>
  <si>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</si>
  <si>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</si>
  <si>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</si>
  <si>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</si>
  <si>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</si>
  <si>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</si>
  <si>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</si>
  <si>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</si>
  <si>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</si>
  <si>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</si>
  <si>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</si>
  <si>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</si>
  <si>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</si>
  <si>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</si>
  <si>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</si>
  <si>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</si>
  <si>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</si>
  <si>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</si>
  <si>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</si>
  <si>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</si>
  <si>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</si>
  <si>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</si>
  <si>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</si>
  <si>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</si>
  <si>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</si>
  <si>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</si>
  <si>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</si>
  <si>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</si>
  <si>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</si>
  <si>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</si>
  <si>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</si>
  <si>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</si>
  <si>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</si>
  <si>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</si>
  <si>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</si>
  <si>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</si>
  <si>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</si>
  <si>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</si>
  <si>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</si>
  <si>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</si>
  <si>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</si>
  <si>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</si>
  <si>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</si>
  <si>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</si>
  <si>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</si>
  <si>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</si>
  <si>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</si>
  <si>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</si>
  <si>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</si>
  <si>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</si>
  <si>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</si>
  <si>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</si>
  <si>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</si>
  <si>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</si>
  <si>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</si>
  <si>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</si>
  <si>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</si>
  <si>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</si>
  <si>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</si>
  <si>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</si>
  <si>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</si>
  <si>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</si>
  <si>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</si>
  <si>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</si>
  <si>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</si>
  <si>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</si>
  <si>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</si>
  <si>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</si>
  <si>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</si>
  <si>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</si>
  <si>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</si>
  <si>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</si>
  <si>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</si>
  <si>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</si>
  <si>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</si>
  <si>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</si>
  <si>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</si>
  <si>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</si>
  <si>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</si>
  <si>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</si>
  <si>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</si>
  <si>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</si>
  <si>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</si>
  <si>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</si>
  <si>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</si>
  <si>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</si>
  <si>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</si>
  <si>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</si>
  <si>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</si>
  <si>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</si>
  <si>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</si>
  <si>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</si>
  <si>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</si>
  <si>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</si>
  <si>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</si>
  <si>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</si>
  <si>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</si>
  <si>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</si>
  <si>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</si>
  <si>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</si>
  <si>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</si>
  <si>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</si>
  <si>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</si>
  <si>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</si>
  <si>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</si>
  <si>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</si>
  <si>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</si>
  <si>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</si>
  <si>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</si>
  <si>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</si>
  <si>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</si>
  <si>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</si>
  <si>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</si>
  <si>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</si>
  <si>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</si>
  <si>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</si>
  <si>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</si>
  <si>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</si>
  <si>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</si>
  <si>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</si>
  <si>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</si>
  <si>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</si>
  <si>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</si>
  <si>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</si>
  <si>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</si>
  <si>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</si>
  <si>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</si>
  <si>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</si>
  <si>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</si>
  <si>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</si>
  <si>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</si>
  <si>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</si>
  <si>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</si>
  <si>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</si>
  <si>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</si>
  <si>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</si>
  <si>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</si>
  <si>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</si>
  <si>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</si>
  <si>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</si>
  <si>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</si>
  <si>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</si>
  <si>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</si>
  <si>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</si>
  <si>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</si>
  <si>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</si>
  <si>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</si>
  <si>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</si>
  <si>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</si>
  <si>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</si>
  <si>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</si>
  <si>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</si>
  <si>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</si>
  <si>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</si>
  <si>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</si>
  <si>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</si>
  <si>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</si>
  <si>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</si>
  <si>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</si>
  <si>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</si>
  <si>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</si>
  <si>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</si>
  <si>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</si>
  <si>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</si>
  <si>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</si>
  <si>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</si>
  <si>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</si>
  <si>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</si>
  <si>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</si>
  <si>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</si>
  <si>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</si>
  <si>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</si>
  <si>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</si>
  <si>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</si>
  <si>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</si>
  <si>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</si>
  <si>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</si>
  <si>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</si>
  <si>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</si>
  <si>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</si>
  <si>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</si>
  <si>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</si>
  <si>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</si>
  <si>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</si>
  <si>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</si>
  <si>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</si>
  <si>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</si>
  <si>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</si>
  <si>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</si>
  <si>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</si>
  <si>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</si>
  <si>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</si>
  <si>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</si>
  <si>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</si>
  <si>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</si>
  <si>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</si>
  <si>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</si>
  <si>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</si>
  <si>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</si>
  <si>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</si>
  <si>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</si>
  <si>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</si>
  <si>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</si>
  <si>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</si>
  <si>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</si>
  <si>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</si>
  <si>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</si>
  <si>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</si>
  <si>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</si>
  <si>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</si>
  <si>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</si>
  <si>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</si>
  <si>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</si>
  <si>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</si>
  <si>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</si>
  <si>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</si>
  <si>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</si>
  <si>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</si>
  <si>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</si>
  <si>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</si>
  <si>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</si>
  <si>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</si>
  <si>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</si>
  <si>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</si>
  <si>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</si>
  <si>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</si>
  <si>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</si>
  <si>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</si>
  <si>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</si>
  <si>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</si>
  <si>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</si>
  <si>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</si>
  <si>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</si>
  <si>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</si>
  <si>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</si>
  <si>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</si>
  <si>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</si>
  <si>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</si>
  <si>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</si>
  <si>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</si>
  <si>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</si>
  <si>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</si>
  <si>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</si>
  <si>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</si>
  <si>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</si>
  <si>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</si>
  <si>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</si>
  <si>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</si>
  <si>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</si>
  <si>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</si>
  <si>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</si>
  <si>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</si>
  <si>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</si>
  <si>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</si>
  <si>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</si>
  <si>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</si>
  <si>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</si>
  <si>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</si>
  <si>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</si>
  <si>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</si>
  <si>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</si>
  <si>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</si>
  <si>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</si>
  <si>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</si>
  <si>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</si>
  <si>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</si>
  <si>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</si>
  <si>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</si>
  <si>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</si>
  <si>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</si>
  <si>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</si>
  <si>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</si>
  <si>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</si>
  <si>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</si>
  <si>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</si>
  <si>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</si>
  <si>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</si>
  <si>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</si>
  <si>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</si>
  <si>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</si>
  <si>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</si>
  <si>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</si>
  <si>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</si>
  <si>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</si>
  <si>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</si>
  <si>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</si>
  <si>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</si>
  <si>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</si>
  <si>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</si>
  <si>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</si>
  <si>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</si>
  <si>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</si>
  <si>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</si>
  <si>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</si>
  <si>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</si>
  <si>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</si>
  <si>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</si>
  <si>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</si>
  <si>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</si>
  <si>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</si>
  <si>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</si>
  <si>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</si>
  <si>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</si>
  <si>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</si>
  <si>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</si>
  <si>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</si>
  <si>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</si>
  <si>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</si>
  <si>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</si>
  <si>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</si>
  <si>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</si>
  <si>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</si>
  <si>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</si>
  <si>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</si>
  <si>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</si>
  <si>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</si>
  <si>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</si>
  <si>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</si>
  <si>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</si>
  <si>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</si>
  <si>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</si>
  <si>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</si>
  <si>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</si>
  <si>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</si>
  <si>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</si>
  <si>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</si>
  <si>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</si>
  <si>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</si>
  <si>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</si>
  <si>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</si>
  <si>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</si>
  <si>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</si>
  <si>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</si>
  <si>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</si>
  <si>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</si>
  <si>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</si>
  <si>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</si>
  <si>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</si>
  <si>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</si>
  <si>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</si>
  <si>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</si>
  <si>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</si>
  <si>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</si>
  <si>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</si>
  <si>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</si>
  <si>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</si>
  <si>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</si>
  <si>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</si>
  <si>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</si>
  <si>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</si>
  <si>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</si>
  <si>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</si>
  <si>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</si>
  <si>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</si>
  <si>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</si>
  <si>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</si>
  <si>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</si>
  <si>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</si>
  <si>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</si>
  <si>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</si>
  <si>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</si>
  <si>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</si>
  <si>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</si>
  <si>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</si>
  <si>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</si>
  <si>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</si>
  <si>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</si>
  <si>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</si>
  <si>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</si>
  <si>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</si>
  <si>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</si>
  <si>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</si>
  <si>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</si>
  <si>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</si>
  <si>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</si>
  <si>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</si>
  <si>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</si>
  <si>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</si>
  <si>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</si>
  <si>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</si>
  <si>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</si>
  <si>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</si>
  <si>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</si>
  <si>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</si>
  <si>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</si>
  <si>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</si>
  <si>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</si>
  <si>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</si>
  <si>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</si>
  <si>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</si>
  <si>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</si>
  <si>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</si>
  <si>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</si>
  <si>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</si>
  <si>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</si>
  <si>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</si>
  <si>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</si>
  <si>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</si>
  <si>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</si>
  <si>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</si>
  <si>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</si>
  <si>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</si>
  <si>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</si>
  <si>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</si>
  <si>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</si>
  <si>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</si>
  <si>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</si>
  <si>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</si>
  <si>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</si>
  <si>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</si>
  <si>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</si>
  <si>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</si>
  <si>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</si>
  <si>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</si>
  <si>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</si>
  <si>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</si>
  <si>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</si>
  <si>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</si>
  <si>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</si>
  <si>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</si>
  <si>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</si>
  <si>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</si>
  <si>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</si>
  <si>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</si>
  <si>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</si>
  <si>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</si>
  <si>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</si>
  <si>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</si>
  <si>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</si>
  <si>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</si>
  <si>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</si>
  <si>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</si>
  <si>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</si>
  <si>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</si>
  <si>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</si>
  <si>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</si>
  <si>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</si>
  <si>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</si>
  <si>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</si>
  <si>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</si>
  <si>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</si>
  <si>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</si>
  <si>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</si>
  <si>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</si>
  <si>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</si>
  <si>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</si>
  <si>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</si>
  <si>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</si>
  <si>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</si>
  <si>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</si>
  <si>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</si>
  <si>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</si>
  <si>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</si>
  <si>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</si>
  <si>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</si>
  <si>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</si>
  <si>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</si>
  <si>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</si>
  <si>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</si>
  <si>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</si>
  <si>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</si>
  <si>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</si>
  <si>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</si>
  <si>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</si>
  <si>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</si>
  <si>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</si>
  <si>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</si>
  <si>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</si>
  <si>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</si>
  <si>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</si>
  <si>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</si>
  <si>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</si>
  <si>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</si>
  <si>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</si>
  <si>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</si>
  <si>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</si>
  <si>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</si>
  <si>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</si>
  <si>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</si>
  <si>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</si>
  <si>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</si>
  <si>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</si>
  <si>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</si>
  <si>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</si>
  <si>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</si>
  <si>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</si>
  <si>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</si>
  <si>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</si>
  <si>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</si>
  <si>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</si>
  <si>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</si>
  <si>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</si>
  <si>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</si>
  <si>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</si>
  <si>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</si>
  <si>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</si>
  <si>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</si>
  <si>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</si>
  <si>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</si>
  <si>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</si>
  <si>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</si>
  <si>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</si>
  <si>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</si>
  <si>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</si>
  <si>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</si>
  <si>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</si>
  <si>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</si>
  <si>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</si>
  <si>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</si>
  <si>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</si>
  <si>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</si>
  <si>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</si>
  <si>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</si>
  <si>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</si>
  <si>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</si>
  <si>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</si>
  <si>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</si>
  <si>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</si>
  <si>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</si>
  <si>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</si>
  <si>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</si>
  <si>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</si>
  <si>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</si>
  <si>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</si>
  <si>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</si>
  <si>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</si>
  <si>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</si>
  <si>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</si>
  <si>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</si>
  <si>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</si>
  <si>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</si>
  <si>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</si>
  <si>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</si>
  <si>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</si>
  <si>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</si>
  <si>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</si>
  <si>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</si>
  <si>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</si>
  <si>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</si>
  <si>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</si>
  <si>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</si>
  <si>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</si>
  <si>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</si>
  <si>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</si>
  <si>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</si>
  <si>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</si>
  <si>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</si>
  <si>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</si>
  <si>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</si>
  <si>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</si>
  <si>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</si>
  <si>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</si>
  <si>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</si>
  <si>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</si>
  <si>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</si>
  <si>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</si>
  <si>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</si>
  <si>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</si>
  <si>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</si>
  <si>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</si>
  <si>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</si>
  <si>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</si>
  <si>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</si>
  <si>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</si>
  <si>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</si>
  <si>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</si>
  <si>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</si>
  <si>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</si>
  <si>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</si>
  <si>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</si>
  <si>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</si>
  <si>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</si>
  <si>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</si>
  <si>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</si>
  <si>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</si>
  <si>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</si>
  <si>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</si>
  <si>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</si>
  <si>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</si>
  <si>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</si>
  <si>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</si>
  <si>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</si>
  <si>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</si>
  <si>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</si>
  <si>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</si>
  <si>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</si>
  <si>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</si>
  <si>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</si>
  <si>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</si>
  <si>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</si>
  <si>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</si>
  <si>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</si>
  <si>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</si>
  <si>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</si>
  <si>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</si>
  <si>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</si>
  <si>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</si>
  <si>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</si>
  <si>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</si>
  <si>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</si>
  <si>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</si>
  <si>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</si>
  <si>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</si>
  <si>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</si>
  <si>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</si>
  <si>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</si>
  <si>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</si>
  <si>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</si>
  <si>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</si>
  <si>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</si>
  <si>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</si>
  <si>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</si>
  <si>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</si>
  <si>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</si>
  <si>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</si>
  <si>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</si>
  <si>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</si>
  <si>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</si>
  <si>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</si>
  <si>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</si>
  <si>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</si>
  <si>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</si>
  <si>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</si>
  <si>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</si>
  <si>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</si>
  <si>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</si>
  <si>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</si>
  <si>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</si>
  <si>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</si>
  <si>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</si>
  <si>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</si>
  <si>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</si>
  <si>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</si>
  <si>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</si>
  <si>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</si>
  <si>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</si>
  <si>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</si>
  <si>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</si>
  <si>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</si>
  <si>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</si>
  <si>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</si>
  <si>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</si>
  <si>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</si>
  <si>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</si>
  <si>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</si>
  <si>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</si>
  <si>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</si>
  <si>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</si>
  <si>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</si>
  <si>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</si>
  <si>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</si>
  <si>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</si>
  <si>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</si>
  <si>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</si>
  <si>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</si>
  <si>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</si>
  <si>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</si>
  <si>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</si>
  <si>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</si>
  <si>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</si>
  <si>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</si>
  <si>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</si>
  <si>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</si>
  <si>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</si>
  <si>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</si>
  <si>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</si>
  <si>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</si>
  <si>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</si>
  <si>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</si>
  <si>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</si>
  <si>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</si>
  <si>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</si>
  <si>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</si>
  <si>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</si>
  <si>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</si>
  <si>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</si>
  <si>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</si>
  <si>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</si>
  <si>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</si>
  <si>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</si>
  <si>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</si>
  <si>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</si>
  <si>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</si>
  <si>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</si>
  <si>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</si>
  <si>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</si>
  <si>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</si>
  <si>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</si>
  <si>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</si>
  <si>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</si>
  <si>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</si>
  <si>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</si>
  <si>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</si>
  <si>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</si>
  <si>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</si>
  <si>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</si>
  <si>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</si>
  <si>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</si>
  <si>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</si>
  <si>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</si>
  <si>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</si>
  <si>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</si>
  <si>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</si>
  <si>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</si>
  <si>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</si>
  <si>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</si>
  <si>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</si>
  <si>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</si>
  <si>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</si>
  <si>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</si>
  <si>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</si>
  <si>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</si>
  <si>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</si>
  <si>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</si>
  <si>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</si>
  <si>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</si>
  <si>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</si>
  <si>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</si>
  <si>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</si>
  <si>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</si>
  <si>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</si>
  <si>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</si>
  <si>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</si>
  <si>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</si>
  <si>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</si>
  <si>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</si>
  <si>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</si>
  <si>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</si>
  <si>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</si>
  <si>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</si>
  <si>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</si>
  <si>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</si>
  <si>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</si>
  <si>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</si>
  <si>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</si>
  <si>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</si>
  <si>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</si>
  <si>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</si>
  <si>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</si>
  <si>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</si>
  <si>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</si>
  <si>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</si>
  <si>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</si>
  <si>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</si>
  <si>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</si>
  <si>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</si>
  <si>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</si>
  <si>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</si>
  <si>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</si>
  <si>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</si>
  <si>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</si>
  <si>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</si>
  <si>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</si>
  <si>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</si>
  <si>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</si>
  <si>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</si>
  <si>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</si>
  <si>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</si>
  <si>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</si>
  <si>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</si>
  <si>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</si>
  <si>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</si>
  <si>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</si>
  <si>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</si>
  <si>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</si>
  <si>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</si>
  <si>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</si>
  <si>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</si>
  <si>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</si>
  <si>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</si>
  <si>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</si>
  <si>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</si>
  <si>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</si>
  <si>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</si>
  <si>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</si>
  <si>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</si>
  <si>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</si>
  <si>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</si>
  <si>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</si>
  <si>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</si>
  <si>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</si>
  <si>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</si>
  <si>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</si>
  <si>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</si>
  <si>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</si>
  <si>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</si>
  <si>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</si>
  <si>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</si>
  <si>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</si>
  <si>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</si>
  <si>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</si>
  <si>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</si>
  <si>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</si>
  <si>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</si>
  <si>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</si>
  <si>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</si>
  <si>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</si>
  <si>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</si>
  <si>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</si>
  <si>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</si>
  <si>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</si>
  <si>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</si>
  <si>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</si>
  <si>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</si>
  <si>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</si>
  <si>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</si>
  <si>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</si>
  <si>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</si>
  <si>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</si>
  <si>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</si>
  <si>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</si>
  <si>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</si>
  <si>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</si>
  <si>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</si>
  <si>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</si>
  <si>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</si>
  <si>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</si>
  <si>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</si>
  <si>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</si>
  <si>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</si>
  <si>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</si>
  <si>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</si>
  <si>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</si>
  <si>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</si>
  <si>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</si>
  <si>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</si>
  <si>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</si>
  <si>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</si>
  <si>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</si>
  <si>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</si>
  <si>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</si>
  <si>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</si>
  <si>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</si>
  <si>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</si>
  <si>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</si>
  <si>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</si>
  <si>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</si>
  <si>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</si>
  <si>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</si>
  <si>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</si>
  <si>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</si>
  <si>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</si>
  <si>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</si>
  <si>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</si>
  <si>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</si>
  <si>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</si>
  <si>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</si>
  <si>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</si>
  <si>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</si>
  <si>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</si>
  <si>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</si>
  <si>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</si>
  <si>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</si>
  <si>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</si>
  <si>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</si>
  <si>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</si>
  <si>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</si>
  <si>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</si>
  <si>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</si>
  <si>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</si>
  <si>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</si>
  <si>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</si>
  <si>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</si>
  <si>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</si>
  <si>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</si>
  <si>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</si>
  <si>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</si>
  <si>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</si>
  <si>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</si>
  <si>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</si>
  <si>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</si>
  <si>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</si>
  <si>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</si>
  <si>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</si>
  <si>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</si>
  <si>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</si>
  <si>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</si>
  <si>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</si>
  <si>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</si>
  <si>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</si>
  <si>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</si>
  <si>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</si>
  <si>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</si>
  <si>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</si>
  <si>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</si>
  <si>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</si>
  <si>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</si>
  <si>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</si>
  <si>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</si>
  <si>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</si>
  <si>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</si>
  <si>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</si>
  <si>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</si>
  <si>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</si>
  <si>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</si>
  <si>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</si>
  <si>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</si>
  <si>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</si>
  <si>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</si>
  <si>
    <t>Dengue Situation Update 710 31 October 2024 https://cdn.who.int/media/docs/default-source/wpro---documents/emergency/surveillance/dengue/dengue_20241031.pdf?sfvrsn=e7a891d7_17</t>
  </si>
  <si>
    <t>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</si>
  <si>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42 of 2024 (14 October to 20 October 2024), 520 dengue cases and no deaths were reported (Figure 3). The number of reported cases is higher than the number of cases reported in epidemiological week 41 (406 cases with one death), and lower than the number of cases in week 42 of 2023 (649 cases with no deaths). The cumulative number of cases reported in 2024 (as of epidemiological week 42) is 17,108. This is a 40.4% decrease compared to the 28,694 cases reported during the same period in 2023.</t>
  </si>
  <si>
    <t>During epidemiological week 41 of 2024 (6 October to 12 October 2024), a decrease of 15 cases (0.9%) was reported with 1,624 cases compared to 1,639 cases reported in the previous week (Figure 4). The cumulative number of dengue cases reported up to week 41 of 2024 is 106,773 cases, which is an increase of 13.4% compared to 94,181 cases for the same period in 2023. 96 dengue-related deaths were reported up to week 41 of 2024, more than the 67 deaths for the same period in 2023.</t>
  </si>
  <si>
    <t>In epidemiological week 42 (13 October to 19 October 2024), a total of 101 dengue cases, with no dengue haemorrhagic fever, were reported in Singapore. Cumulatively, a total of 12,619 cases (Figure 5) have been reported as of 19 October 2024. When compared to the same period in 2023 (8,089 cases), there has been a 56.0% increase in cases reported in 2024. Preliminary results of all positive dengue samples serotyped in October 2024 showed DEN-1, DEN-2, DEN-3 and DEN-4 at 10.3%, 52.1%, 35.0% and 2.6%, respectively.</t>
  </si>
  <si>
    <t>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cumulative cases have decreased by 18.0% and the number of deaths has decreased by 50.0%. During epidemiological week 42, 3,716 cases were hospitalized (75.1%). This marks a 9.8% increase compared to the previous week (Figure 6).</t>
  </si>
  <si>
    <t>From 1 to 30 October 2024, a total of 88 dengue cases were reported in Australia. As of 15 October 2024, the yearly cumulative number of dengue cases is 1,924, which is approximately 2.1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</si>
  <si>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</si>
  <si>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 of epidemiological week 44 of 2024, the National Dengue Surveillance System reported a total of 16,327 cases with 42 deaths (Case Fatality Rate (CFR) 0.26%) since 1 January 2024 (Figure 1).</t>
  </si>
  <si>
    <t>Dengue Situation Update 711 14 November 2024 https://cdn.who.int/media/docs/default-source/wpro---documents/emergency/surveillance/dengue/dengue_20241114.pdf?sfvrsn=b4a28654_77&amp;Status=Master</t>
  </si>
  <si>
    <t>There is no update for this reporting period. 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</si>
  <si>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44 of 2024 (28 October to 3 November 2024), 368 dengue cases and no deaths were reported (Figure 3). The number of reported cases is lower than the number of cases reported in epidemiological week 43 (560 cases with one death), and in week 44 of 2023 (536 cases with no deaths). The cumulative number of cases reported in 2024 (as of epidemiological week 44) is 17,867. This is 40.0% fewer cases compared to the 29,790 cases reported during the same period in 2023.</t>
  </si>
  <si>
    <t>There is no update for this reporting period. During epidemiological week 41 of 2024 (6 October to 12 October 2024), 15 fewer cases (0.9%) were reported in week 41 (n=1,624 cases) compared to week 40 (n=1,639 cases) (Figure 4). The cumulative number of dengue cases reported up to week 41 of 2024 is 106,773 cases, which is 13.4% more cases reported compared to 94,181 cases for the same period in 2023. There were 96 dengue-related deaths reported up to week 41 of 2024, more than the 67 deaths for the same period in 2023.</t>
  </si>
  <si>
    <t>In epidemiological week 44 (27 October to 2 November 2024), a total of 100 dengue cases, with no dengue haemorrhagic fever, were reported in Singapore. Cumulatively, a total of 12,837 cases (Figure 5) have been reported as of 2 November 2024. When compared to the same period in 2023 (8,432 cases), there has been a 52.2% increase in cases reported in 2024. Preliminary results of all positive dengue samples serotyped in October 2024 showed DEN-1, DEN-2, DEN-3 and DEN-4 at 8.3%, 57.1%, 32.2% and 2.4%, respectively.</t>
  </si>
  <si>
    <t>There is no update for this reporting period. 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there were 18% fewer cumulative cases and 50% fewer number of deaths. During epidemiological week 42, 3,716 cases were admitted as in-patients (75.1%). This marks a 9.8% increase compared to the previous week (Figure 6).</t>
  </si>
  <si>
    <t>From 1 to 30 October 2024, a total of 148 dengue cases were reported in Australia. As of 13 November 2024, the yearly cumulative number of dengue cases is 2,006, which is approximately 2.0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</si>
  <si>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t>
  </si>
  <si>
    <t xml:space="preserve"> </t>
  </si>
  <si>
    <t>ASEAN Biodiaspora Virtual Center: MMWR Infectious and Emerging Diseases (Epi-Week 47 | November 27, 2024)</t>
  </si>
  <si>
    <t>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</si>
  <si>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712 28 November 2024 https://cdn.who.int/media/docs/default-source/wpro---documents/emergency/surveillance/dengue/dengue-20241128.pdf?sfvrsn=fc80101d_145</t>
  </si>
  <si>
    <t>In 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</si>
  <si>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46 of 2024 (11 to 17 November 2024), 215 dengue cases and no deaths were reported (Figure 3). The number of reported cases is lower than the number of cases reported in epidemiological week 45 (406 cases with no deaths), and in week 46 of 2023 (348 cases with one death). The cumulative number of cases reported in 2024 (as of epidemiological week 46) is 18 488. This is 39.7% fewer cases compared to the 30 640 cases reported during the same period in 2023.</t>
  </si>
  <si>
    <t>There is no update for this reporting period. During epidemiological week 41 of 2024 (6 October to 12 October 2024), 15 fewer cases (0.9%) were reported in week 41 (n=1 624 cases) compared to week 40 (n=1 639 cases) (Figure 4). The cumulative number of dengue cases reported up to week 41 of 2024 is 106 773 cases, which is 13.4% more cases reported compared to 94 181 cases for the same period in 2023. There were 96 dengue-related deaths reported up to week 41 of 2024, more than the 67 deaths for the same period in 2023.</t>
  </si>
  <si>
    <t>In epidemiological week 46 (10 to 16 November 2024), a total of 111 dengue cases, with one dengue haemorrhagic fever, were reported in Singapore. Cumulatively, a total of 13 058 cases (Figure 5) have been reported as of 16 November 2024. When compared to the same period in 2023 (8 731 cases), there has been a 49.6% increase in cases reported in 2024. Preliminary results of all positive dengue samples serotyped in October 2024 showed DEN-1, DEN-2, DEN-3 and DEN-4 at 7.6%, 57.6%, 32.0% and 2.8%, respectively.</t>
  </si>
  <si>
    <t>In epidemiological week 46 (11 to 17 November 2024), a total of 4 679 cases were reported, with one death. Compared to the previous week (5 298 cases), the number of cases has decreased by 12% . As of 17 November 17 2024, there have been 119 824 cases and 20 deaths reported this year. This represents a 19% decrease in cases and a 48% increase in deaths compared to the same period in 2023 (148 656 cases and 42 deaths). During epidemiological week 46, 3 481 cases were hospitalized (74.4%), this marks an 11% decrease compared to the previous week (Figure 6).</t>
  </si>
  <si>
    <t>From 1 to 31 October 2024, a total of 163 dengue cases were reported in Australia. As of 27 November 2024, the yearly cumulative number of dengue cases is 2 095, which is approximately 2.2 times higher than the same period in 2023 (914 cases) (Figure 7).</t>
  </si>
  <si>
    <t>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</si>
  <si>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There is no update for this reporting period. 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</si>
  <si>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713 12 December 2024https://cdn.who.int/media/docs/default-source/wpro---documents/emergency/surveillance/dengue/dengue_20241212.pdf?sfvrsn=e7a891d7_18</t>
  </si>
  <si>
    <t>There is no update for this reporting period. InOctober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</si>
  <si>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48 of 2024 (25 November to 1 December 2024), 183 dengue cases and no deaths were reported (Figure 3). The number of reported cases is lower than the number of cases reported in epidemiological week 47 (254 cases with no deaths), and in week 46 of 2023 (354 cases with no deaths). The cumulative number of cases reported in 2024 (as of epidemiological week 48) is 18 925. This is 39.6% fewer cases compared to the 31 352 cases reported during the same period in 2023.</t>
  </si>
  <si>
    <t>During epidemiological week 45 of 2024 (3 to 9 November2024), 237 fewer cases were reported in week 45 (n=1 583 cases) compared to week 44 (n=1 346 cases). The cumulative number of dengue cases reported up to week 45 of 2024 is 112 833 cases, which is 9.2% more cases reported compared to 103 371 cases for the same period in 2023. There were 104 dengue-related deaths reported up to week 45 of 2024, more than the 80 deaths for the same period in 2023. Figure 4 data is as of 31 October 2024 (epidemiological week 41).</t>
  </si>
  <si>
    <t>In epidemiological week 48 (24 to 30 November 2024), a total of 92 dengue cases, with no cases of dengue haemorrhagic fever, were reported in Singapore. Cumulatively, a total of 13 260 cases (Figure 5) have been reported as of 30 November 2024. When compared to the same period in 2023 (9 043 cases), there has been a 46.6% increase in cases reported in 2024. Preliminary results of all positive dengue samples serotyped in November 2024 showed DEN-1, DEN-2, DEN-3 and DEN-4 at 7.6%, 65.8%, 19.6% and 7.0%, respectively.</t>
  </si>
  <si>
    <t>In epidemiological week 48 (25 November to 1 December 2024), a total of 5 355 cases were reported, with one death. Compared to the previous week (5 049 cases), the number of cases has increased by 6.1%. As of 1 December 2024, there have been 130 342 cases and 21 deaths reported this year. This represents a 18.3% decrease in cases and a 51.2% decrease in deaths compared to the same period in 2023 (159 506 cases and 43 deaths). During epidemiological week 48, 4 038 cases were hospitalized (75.4%), this marks an 7.8% decrease compared to the previous week (Figure 6).</t>
  </si>
  <si>
    <t>From 1 to 30 November 2024, a total of 158 dengue cases were reported in Australia. As of 11 December 2024, the yearly cumulative number of dengue cases is 2 182, which is approximately 2.1 times higher than the same period in 2023 (1 026 cases) (Figure 7).</t>
  </si>
  <si>
    <t>There is no update for this reporting period. 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</si>
  <si>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ASEAN Biodiaspora Virtual Center: MMWR Infectious and Emerging Diseases (Epi-Week 48 | December 4, 2024)</t>
  </si>
  <si>
    <t>ASEAN Biodiaspora Virtual Center: MMWR Infectious and Emerging Diseases (Epi-Week 49 | December 11, 2024)</t>
  </si>
  <si>
    <t>ASEAN Biodiaspora Virtual Center: MMWR Infectious and Emerging Diseases (Epi-Week 50 | December 18, 2024)</t>
  </si>
  <si>
    <t>ASEAN Biodiaspora Virtual Center: MMWR Infectious and Emerging Diseases (Epi-Week 51 | December 25, 2024)</t>
  </si>
  <si>
    <t>From 1 January to 31 December 2024, the National Dengue Surveillance System reported a total of 18 983 cases with 46 deaths (Case Fatality Rate (CFR) 0.24%) (Figure 1). This is lower than the number of cases and deaths reported in 2023: 35 390 cases and 90 deaths.</t>
  </si>
  <si>
    <t>Dengue Situation Update 714 9 January 2025https://cdn.who.int/media/docs/default-source/wpro---documents/emergency/surveillance/dengue/dengue_20250109.pdf?sfvrsn=b4a28654_78&amp;Status=Master</t>
  </si>
  <si>
    <t>In November 2024, a total of 5 201 dengue cases were reported in China, a decrease from 11 083 cases reported in October 2024. There have been a total of 23 888 dengue cases including no deaths reported since the beginning of 2024, with a larger peak observed in the number of reported cases, occurring slightly later than usual, compared to previous years (Figure 2).</t>
  </si>
  <si>
    <t>In epidemiological week 52 of 2024 (23 to 29 December 2024), 100 dengue cases and no deaths were reported (Figure 3), a decrease from 106 cases in epidemiological week 51 and 195 cases in week 50. The cumulative number of cases reported in 2024 (as of epidemiological week 52) is 19 486, which is lower than during the same period in 2023 (n=32 109).</t>
  </si>
  <si>
    <t>In epidemiological week 52 of 2024 (22 to 28 December 2024), a total of 1 341 cases were reported, a decrease compared to 1 407 cases in week 51. The cumulative year-to-date number of dengue cases as of week 52 is 122 423 cases, which is lower than during the same period in 2023 (n=123 133). One additional dengue-related death was reported in week 52, bringing the cumulative number in 2024 to 117 deaths, 17% higher than the number recorded in 2023 (n=100).</t>
  </si>
  <si>
    <t>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</si>
  <si>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50 (9 to 15 December 2024), a total of 4 431 cases were reported, with one death. Compared to the previous week (5 244 cases), the number of cases has decreased by 15.5%. As of 15 December 2024, there have been 138 342 cases including 26 deaths reported this year, which is a 17.4% decrease in cases and a 43.5% decrease in deaths compared to the same period in 2023 (167 437 cases and 46 deaths). During epidemiological week 50, 3 374 cases were hospitalized (76.1%), marking a 14% decrease compared to the previous week (Figure 6).</t>
  </si>
  <si>
    <t>From 1 to 31 December 2024, a total of 102 dengue cases were reported in Australia. Cumulatively, a total of 2 298 dengue cases have been reported in 2024, which is more than double the number of cases reported during the same period in 2023 (1 122 cases) (Figure 7).</t>
  </si>
  <si>
    <t>As of 31 December 2024, a total of 11 dengue cases have been reported in 2024 in New Caledonia (Figure 8). Of those 11 cases, three were locally acquired confirmed cases (DENV-1 and DENV-2), six were imported (DENV-1 and DENV-2), and the rest were probable local cases. Currently, there is no ongoing dengue outbreak in New Caledonia.</t>
  </si>
  <si>
    <t>There is no update for this reporting period. From 1 January to 31 December 2024, the National Dengue Surveillance System reported a total of 18 983 cases with 46 deaths (Case Fatality Rate (CFR) 0.24%) (Figure 1). This is lower than the number of cases and deathsreported in 2023: 35 390 cases and 90 deaths.</t>
  </si>
  <si>
    <t>Dengue Situation Update 715 https://cdn.who.int/media/docs/default-source/wpro---documents/emergency/surveillance/dengue/dengue-20250123.pdf?sfvrsn=fc80101d_146</t>
  </si>
  <si>
    <t>In December 2024, a total of 442 dengue cases were reported in China, a decrease from 5 201 cases reported in November 2024. There have been a total of 24 330 dengue cases and no deaths reported since the beginning of 2024 (Figure 2).</t>
  </si>
  <si>
    <t>In epidemiological week 2 of 2025 (6 to 12 January 2025) there were 51 dengue cases and no deaths reported. (Figure 3). The number of reported cases is slightly higher than the number of cases reported in epidemiological week 1 (30 December 2024 to 5 January 2025). The cumulative number of cases reported in 2025 (as of epidemiological week 2) is 100, which is lower than during the same period in 2024 (n=191).</t>
  </si>
  <si>
    <t>There is no update for this reporting period. In epidemiological week 52 of 2024 (22 to 28 December 2024), a total of 1 341 cases were reported, a decrease compared to1 407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 *Figure 4 is based on the data updated as of 31 October 2024. No updates have been available since then.</t>
  </si>
  <si>
    <t>There is no update for this reporting period. 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</si>
  <si>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51 (9 to 15 December 2024), a total of 2 790 cases were reported, with one death. Compared to the previous week (5 244 cases), the number of cases has decreased by 15.5%. As of 15 December 2024, there have been 108 433 cases including 28 deaths reported this year, which is a 17.4% decrease in cases and a 43.5% decrease in deaths compared to the same period in 2024 (167 437 cases and 46 deaths). During epidemiological week 50, 3 374 cases were hospitalized (76.1%), marking a 14% decrease compared to the previous week (Figure 6).</t>
  </si>
  <si>
    <t>There is no update for this reporting period. From 1 to 31 December 2024, a total of 102 dengue cases were reported in Australia. Cumulatively, a total of 2 298 dengue cases have been reported in 2024, which is more than double the number of cases reported during the same period in 2023 (1 122 cases) (Figure 7).</t>
  </si>
  <si>
    <t>There is no update for this reporting period. A total of 11 dengue cases have been reported in 2024 in New Caledonia (Figure 8). Of those 11 cases, three were locally acquired confirmed cases (DENV-1 and DENV-2), six were imported from Indonesia, Bali, Tahiti and Fiji (DENV-1 and DENV-2), and the rest were probable local cases. Currently, there is no ongoing dengue outbreak in New Caledonia.</t>
  </si>
  <si>
    <t>ASEAN Biodiaspora Virtual Center: MMWR Infectious and Emerging Diseases (Epi-Week 52 | January 1, 2025)</t>
  </si>
  <si>
    <t>Dengue Situation Update 717 20 February 2025 https://cdn.who.int/media/docs/default-source/wpro---documents/emergency/surveillance/dengue/dengue_20250220.pdf?sfvrsn=138ce86c_1&amp;download=true</t>
  </si>
  <si>
    <t>In January 2025, a total of 49 dengue cases were reported in China, a decrease from 442 cases reported in December 2024. The number of dengue cases in January 2025 is higher than the same period in 2024 (n=27) (Figure 2).</t>
  </si>
  <si>
    <t>In epidemiological week 6 of 2025 (3 to 9 February 2025) there were 41 dengue cases and no deaths reported. (Figure 3). The number of reported cases decreased in comparison to the number of cases reported in epidemiological week 5 of 2025 (27 January to 2 February 2025). The cumulative number of cases reported in 2025 (as of epidemiological week 6) is 294, which is 64.9% lower than during the same period in 2024 (n=837).</t>
  </si>
  <si>
    <t>In epidemiological week 6 of 2025 (2 to 8 February 2025), there were 113 dengue cases including one dengue haemorrhagic fever case reported in Singapore. Cumulatively, a total of 600 dengue cases have been reported in 2025, which is a 76.4% decrease compared to the same period in 2024 (n=2 539). Preliminary results of all positive dengue samples serotyped in January 2025 showed DEN-1, DEN-2, DEN3 and DEN-4 at 11.3%, 44.6%, 31.5% and 12.5%, respectively.</t>
  </si>
  <si>
    <t>In epidemiological week 4 of 2025 (20 to 26 January 2025), a total of 1 920 cases and no deaths were reported. Compared to the previous week (2 227 cases), the number of cases have decreased by 13.8%. As of 26 January 2025, 6 945 cases with no deaths have been reported. Compared to the same period in 2024 (8 203 cases, including one death), the cumulative number of cases has decreased by 15.3% (Figure 5).</t>
  </si>
  <si>
    <t>From 1 to 31 January 2025, a total of 241 dengue notifications were reported in Australia, an increase compared to 152 notifications in December 2024. The number of dengue notifications in January 2025 is 58.6% higher than the same period in 2024 (Figure 6).</t>
  </si>
  <si>
    <t>There was no update for this reporting period. As of 19 January 2025, no dengue cases have been detected. A total of 11 dengue cases have been reported in 2024 in New Caledonia (Figure 7). Of those 11 cases, three were locally acquired confirmed cases (DENV-1 and DENV-2), six were imported , and the rest were probable local cases. Currently, there is no ongoing dengue outbreak in New Caledonia.</t>
  </si>
  <si>
    <t>Dengue Situation Update 716 6 February 2025 https://cdn.who.int/media/docs/default-source/wpro---documents/emergency/surveillance/dengue/dengue_20250206.pdf?sfvrsn=e7a891d7_19&amp;download=true</t>
  </si>
  <si>
    <t>In epidemiological week 4 of 2025 (20 to 26 January 2025) there were 54 dengue cases and no deaths reported. (Figure 3). The number of reported cases remained similar compare to the number of cases reported in epidemiological week 3 of 2025 (13 to 19 January 2025). The cumulative number of cases reported in 2025 (as of epidemiological week 4) is 202, which is lower than during the same period in 2024 (n=584).</t>
  </si>
  <si>
    <t>There is no update for this reporting period. In epidemiological week 52 of 2024 (22 to 28 December 2024), a total of 1 341 cases were reported, a decrease compared to 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t>
  </si>
  <si>
    <t>In epidemiological week 4 of 2025 (19 to 25 January 2025), there were 118 dengue cases including one dengue haemorrhagic fever case reported in Singapore. Cumulatively, a total of 433 dengue cases have been reported in 2025, which is a 71.8% decrease compared to the same period in 2024 (n=1 538). Preliminary results of all positive dengue samples serotyped in January 2025 showed DEN-1, DEN-2, DEN3 and DEN-4 at 11.5%, 43.3%, 31.7% and 13.5%, respectively.</t>
  </si>
  <si>
    <t>There was no update for this reporting period. As of 15 December 2024, there have been 108 433 cases including 28 deaths reported in 2024, which is a 17.4% decrease in cases and a 43.5% decrease in deaths compared to the same period in 2023 (167 437 cases and 46 deaths). During epidemiological week 50, 3 374 cases were hospitalized (76.1%), marking a 14% decrease compared to the previous week (Figure 6).</t>
  </si>
  <si>
    <t>From 1 to 31 January 2025, a total of 189 dengue notifications were reported in Australia, an increase compared to 150 notifications in December 2024. The number of dengue notifications in January 2025 is higher 43.2% than the same period in 2024 (Figure 7).</t>
  </si>
  <si>
    <t>As of 19 January 2025, no dengue cases have been detected. A total of 11 dengue cases have been reported in 2024 in New Caledonia (Figure 8). Of those 11 cases, three were locally acquired confirmed cases (DENV-1 and DENV-2), six were imported , and the rest were probable local cases. Currently, there is no ongoing dengue outbreak in New Caledonia</t>
  </si>
  <si>
    <t>Dengue Situation Update 718 6 March 2025 https://cdn.who.int/media/docs/default-source/wpro---documents/emergency/surveillance/dengue/dengue_20250306.pdf?sfvrsn=6863efa8_1&amp;download=true</t>
  </si>
  <si>
    <t>In epidemiological week 8 of 2025 (17 to 23 February 2025) there were 43 dengue cases, and no deaths reported. (Figure 3). The number of reported cases increased in comparison to the number of cases reported in epidemiological week 7 of 2025 (10 to 16 February 2025). The cumulative number of cases reported in 2025 (as of epidemiological week 8) is 378, which is 64.2% lower than during the same period in 2024 (n=1 058).</t>
  </si>
  <si>
    <t>In epidemiological week 8 of 2025 (16 to 22 February 2025), there were 71 dengue cases reported in Singapore. Cumulatively, a total of 785 dengue cases have been reported in 2025, which is a 77.1% decrease compared to the same period in 2024 (n=3 429). Preliminary results of all positive dengue samples serotyped in February 2025 showed DEN-1, DEN-2, DEN-3 and DEN-4 at 14.8%, 40.7%, 33.3% and 11.1%, respectively.</t>
  </si>
  <si>
    <t>From 1 to 28 February 2025, a total of 161 dengue notifications were reported in Australia, a decrease compared to 261 notifications in January 2025. The number of dengue notifications in January 2025 is 56.3% higher than the same period in 2024. (Figure 6).</t>
  </si>
  <si>
    <t>There was no update for this reporting period. As of 28 February 2025, 2 dengue cases have been detected. A total of 11 dengue cases have been reported in 2024 in New Caledonia (Figure 7). Of those 11 cases, three were locally acquired confirmed cases (DENV-1 and DENV-2), six were imported, and the rest were probable local cases. Currently, there is no ongoing dengue outbreak in New Caledonia.</t>
  </si>
  <si>
    <t>Dengue Situation Update 719 20 March 2025 https://cdn.who.int/media/docs/default-source/wpro---documents/emergency/surveillance/dengue/dengue_20250320.pdf?sfvrsn=e9bbb6c8_1&amp;download=true</t>
  </si>
  <si>
    <t>There is no update for this reporting period. In January 2025, a total of 49 dengue cases were reported in China, a decrease from 442 cases reported in December 2024. The number of dengue cases in January 2025 is higher than the same period in 2024 (n=27) (Figure 2)</t>
  </si>
  <si>
    <t>In epidemiological week 9 of 2025 (24 February to 2 March 2025) there were 41 dengue cases, and no deaths reported (Figure 3). The number of reported cases decreased in comparison to the number of cases reported in epidemiological week 8 of 2025 (17 to 23 February 2025). The cumulative number of cases reported in 2025 (as of epidemiological week 9) is 419, which is 64.2% lower than during the same period in 2024 (n=1 171).</t>
  </si>
  <si>
    <t>In epidemiological week 10 of 2025 (2 to 8 March 2025), there were 87 dengue cases reported in Singapore. Cumulatively, a total of 951 dengue cases have been reported in 2025, which is a 77.1% decrease compared to the same period in 2024 (n=4 166). Preliminary results of all positive dengue samples serotyped in February 2025 showed DEN-1, DEN-2, DEN-3 and DEN-4 at 14.8%, 47.9%, 24.6% and 12.7%, respectively.</t>
  </si>
  <si>
    <t>In epidemiological week 8 (from 17 to 23 Feb 2025), a total of 1 356 cases were reported, without deaths. Compared to the previous week (1 666 cases), the number of cases has decreased by 18.6%. As of 23 February 2025, 12 479 cases with two deaths have been reported this year. Compared to the same period in 2024 (12 602 cases, including three deaths), the cumulative number of cases has decreased by 1%, and the number of deaths reduced by one (Figure 5).</t>
  </si>
  <si>
    <t>There is no update for this reporting period. From 1 to 28 February 2025, a total of 161 dengue notifications were reported in Australia, a decrease compared to 261 notifications in January 2025. The number of dengue notifications in February 2025 is 56.3% higher than the same period in 2024 (Figure 6).</t>
  </si>
  <si>
    <t>As of 9 March 2025, a total of 6 dengue cases have been confirmed, in which five were imported and one was local case of dengue type 1 (DENV-1). A total of 11 dengue cases have been reported in 2024 in New Caledonia (Figure 7). Of those 11 cases, three were locally acquired confirmed cases (DENV-1 and DENV-2), six were imported, and the rest were probable local cases. Currently, there is no ongoing dengue outbreak in New Caledonia.</t>
  </si>
  <si>
    <t>In February 2025, a total of 51 dengue cases were reported in China, a decrease from 442 cases reported in December 2024. The number of dengue cases in February 2025 is higher than the same period in 2024 (n=42) (Figure 1).</t>
  </si>
  <si>
    <t>Dengue Situation Update 720 3 April 2025 https://cdn.who.int/media/docs/default-source/wpro---documents/emergency/surveillance/dengue/dengue_202504039aaaa40e-4feb-4522-a08c-e4857a64128f.pdf?sfvrsn=79b0e7ed_1&amp;download=true</t>
  </si>
  <si>
    <t>In epidemiological week 12 of 2025 (24 to 30 March 2025) there were 36 dengue cases, and no deaths reported (Figure 2). The number of reported cases decreased in comparison to the number of cases reported in epidemiological week 11 of 2025 (n=43, 17 to 23 March 2025). The cumulative number of cases reported in 2025 (as of epidemiological week 12) is 528, which is 67.1% lower than during the same period in 2024 (n=1 606).</t>
  </si>
  <si>
    <t>In epidemiological week 12 of 2025 (16 to 22 March 2025), there were 102 dengue cases reported in Singapore. Cumulatively, a total of 1 126 dengue cases have been reported in 2025, which is a 76.5% decrease compared to the same period in 2024 (n=4 801). Preliminary results of all positive dengue samples serotyped in March 2025 showed DEN-1, DEN-2, DEN-3 and DEN-4 at 13.7%, 57.5%, 16.4% and 12.3%, respectively.</t>
  </si>
  <si>
    <t>In epidemiological week 13 (from 24 to 30 March 2025), a total of 1 050 cases were reported, without deaths. Compared to the previous week (979 cases), the number of cases has increased by 7.3%. As of 30 March 2025, 17 126 cases with two deaths have been reported this year. Compared to the same period in 2024 (17 106 cases, including three deaths), there has been a slight increase of 0.12% in the cumulative number of cases, while the number of deaths has decreased by one (Figure 4).</t>
  </si>
  <si>
    <t>From 1 to 31 March 2025, a total of 145 dengue notifications were reported in Australia, a decrease compared to 205 notifications in February 2025. The number of dengue notifications in March 2025 is 23.7% lower than the same period in 2024 (Figure 5).</t>
  </si>
  <si>
    <t>There is no update for this reporting period. As of 9 March 2025, a total of 6 dengue cases have been confirmed, in which five were imported and one was local case of dengue type 1 (DENV-1). A total of 11 dengue cases have been reported in 2024 in New Caledonia (Figure 6). Of those 11 cases, three were locally acquired confirmed cases(DENV-1 and DENV-2),six were imported, and the rest were probable local cases. Currently, there is no ongoing dengue outbreak in New Caledonia.</t>
  </si>
  <si>
    <t xml:space="preserve">During epidemiological week 34 of 2024 (18-24 August 2024), a decrease of 314 cases (13.69%) was reported with 1 980 as  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</si>
</sst>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
      <b/>
      <i/>
      <sz val="12"/>
      <color indexed="8"/>
      <name val="Calibri"/>
      <family val="2"/>
      <scheme val="minor"/>
    </font>
    <font>
      <sz val="12"/>
      <color indexed="8"/>
      <name val="Calibri"/>
      <family val="2"/>
      <scheme val="minor"/>
    </font>
    <font>
      <b/>
      <sz val="12"/>
      <color indexed="8"/>
      <name val="Calibri"/>
      <family val="2"/>
      <scheme val="minor"/>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54">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xf numFmtId="0" fontId="0" fillId="0" borderId="0" xfId="0" applyFont="1"/>
    <xf numFmtId="0" fontId="25" fillId="0" borderId="0" xfId="0" applyFont="1"/>
    <xf numFmtId="0" fontId="26" fillId="0" borderId="0" xfId="0" applyFont="1"/>
    <xf numFmtId="0" fontId="27" fillId="0" borderId="0" xfId="0" applyFont="1"/>
    <xf numFmtId="0" fontId="0" fillId="0" borderId="0" xfId="0" applyFont="1" applyAlignment="1">
      <alignment vertical="center"/>
    </xf>
  </cellXfs>
  <cellStyles count="4">
    <cellStyle name="Hyperlink" xfId="1" builtinId="8"/>
    <cellStyle name="Normal" xfId="0" builtinId="0"/>
    <cellStyle name="Normal 2" xfId="3" xr:uid="{9742F9EC-33D8-4944-AC6C-BA4DA4EF46CD}"/>
    <cellStyle name="Normal_Thailand"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1"/>
  <sheetViews>
    <sheetView zoomScale="115" zoomScaleNormal="115" workbookViewId="0">
      <pane xSplit="2" ySplit="1" topLeftCell="C285" activePane="bottomRight" state="frozenSplit"/>
      <selection activeCell="C261" sqref="C261"/>
      <selection pane="topRight" activeCell="C261" sqref="C261"/>
      <selection pane="bottomLeft" activeCell="C261" sqref="C261"/>
      <selection pane="bottomRight" activeCell="L321" sqref="L321"/>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1242</v>
      </c>
      <c r="L297" t="s">
        <v>1243</v>
      </c>
    </row>
    <row r="298" spans="1:12">
      <c r="B298" s="1" t="s">
        <v>164</v>
      </c>
    </row>
    <row r="299" spans="1:12">
      <c r="B299" s="1" t="s">
        <v>167</v>
      </c>
      <c r="C299" s="5">
        <v>1063</v>
      </c>
      <c r="D299" s="5">
        <v>1</v>
      </c>
      <c r="E299" s="5">
        <v>13752</v>
      </c>
      <c r="F299" s="5">
        <v>37</v>
      </c>
      <c r="I299" s="5">
        <v>22850</v>
      </c>
      <c r="J299" s="5">
        <v>61</v>
      </c>
      <c r="K299" t="s">
        <v>1256</v>
      </c>
      <c r="L299" t="s">
        <v>1255</v>
      </c>
    </row>
    <row r="300" spans="1:12">
      <c r="B300" s="1" t="s">
        <v>168</v>
      </c>
    </row>
    <row r="301" spans="1:12">
      <c r="A301" s="2">
        <v>45566</v>
      </c>
      <c r="B301" s="1" t="s">
        <v>171</v>
      </c>
    </row>
    <row r="302" spans="1:12">
      <c r="B302" s="1" t="s">
        <v>172</v>
      </c>
    </row>
    <row r="303" spans="1:12">
      <c r="B303" s="1" t="s">
        <v>175</v>
      </c>
      <c r="K303" t="s">
        <v>1264</v>
      </c>
      <c r="L303" t="s">
        <v>1263</v>
      </c>
    </row>
    <row r="304" spans="1:12">
      <c r="B304" s="1" t="s">
        <v>178</v>
      </c>
      <c r="K304" t="s">
        <v>1264</v>
      </c>
      <c r="L304" t="s">
        <v>1274</v>
      </c>
    </row>
    <row r="305" spans="1:12">
      <c r="A305" s="2">
        <v>45597</v>
      </c>
      <c r="B305" s="1" t="s">
        <v>179</v>
      </c>
      <c r="C305" s="5">
        <v>2575</v>
      </c>
      <c r="D305" s="5">
        <v>5</v>
      </c>
      <c r="E305" s="5">
        <v>16327</v>
      </c>
      <c r="F305" s="5">
        <v>42</v>
      </c>
      <c r="K305" t="s">
        <v>1282</v>
      </c>
      <c r="L305" t="s">
        <v>1283</v>
      </c>
    </row>
    <row r="306" spans="1:12">
      <c r="B306" s="1" t="s">
        <v>180</v>
      </c>
    </row>
    <row r="307" spans="1:12">
      <c r="B307" s="1" t="s">
        <v>183</v>
      </c>
      <c r="C307" s="5">
        <v>761</v>
      </c>
      <c r="D307" s="5">
        <v>1</v>
      </c>
      <c r="E307" s="5">
        <v>17088</v>
      </c>
      <c r="F307" s="5">
        <v>43</v>
      </c>
      <c r="I307" s="5">
        <v>30702</v>
      </c>
      <c r="J307" s="5">
        <v>79</v>
      </c>
      <c r="K307" t="s">
        <v>1293</v>
      </c>
      <c r="L307" t="s">
        <v>1294</v>
      </c>
    </row>
    <row r="308" spans="1:12">
      <c r="B308" s="1" t="s">
        <v>186</v>
      </c>
      <c r="K308" t="s">
        <v>1302</v>
      </c>
      <c r="L308" t="s">
        <v>1303</v>
      </c>
    </row>
    <row r="309" spans="1:12">
      <c r="B309" s="1" t="s">
        <v>189</v>
      </c>
    </row>
    <row r="310" spans="1:12">
      <c r="A310" s="2">
        <v>45627</v>
      </c>
      <c r="B310" s="1" t="s">
        <v>190</v>
      </c>
    </row>
    <row r="311" spans="1:12">
      <c r="B311" s="1" t="s">
        <v>191</v>
      </c>
    </row>
    <row r="312" spans="1:12">
      <c r="B312" s="1" t="s">
        <v>192</v>
      </c>
    </row>
    <row r="313" spans="1:12">
      <c r="B313" s="1" t="s">
        <v>193</v>
      </c>
      <c r="C313" s="5">
        <v>1895</v>
      </c>
      <c r="D313" s="5">
        <v>3</v>
      </c>
      <c r="E313" s="5">
        <v>18983</v>
      </c>
      <c r="F313" s="5">
        <v>46</v>
      </c>
      <c r="K313" t="s">
        <v>1315</v>
      </c>
      <c r="L313" t="s">
        <v>1316</v>
      </c>
    </row>
    <row r="314" spans="1:12">
      <c r="A314" s="2"/>
    </row>
    <row r="316" spans="1:12">
      <c r="K316" t="s">
        <v>1324</v>
      </c>
      <c r="L316" t="s">
        <v>1325</v>
      </c>
    </row>
    <row r="318" spans="1:12">
      <c r="A318" s="2"/>
      <c r="K318" t="s">
        <v>1324</v>
      </c>
      <c r="L318" s="32" t="s">
        <v>1341</v>
      </c>
    </row>
    <row r="319" spans="1:12">
      <c r="K319" t="s">
        <v>1324</v>
      </c>
      <c r="L319" t="s">
        <v>1334</v>
      </c>
    </row>
    <row r="320" spans="1:12">
      <c r="K320" t="s">
        <v>1324</v>
      </c>
      <c r="L320" t="s">
        <v>1348</v>
      </c>
    </row>
    <row r="321" spans="11:12">
      <c r="K321" t="s">
        <v>1324</v>
      </c>
      <c r="L321" t="s">
        <v>1353</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22"/>
  <sheetViews>
    <sheetView zoomScale="115" workbookViewId="0">
      <pane ySplit="720" topLeftCell="A287" activePane="bottomLeft"/>
      <selection activeCell="E1" sqref="E1:E1048576"/>
      <selection pane="bottomLeft" activeCell="C314" sqref="C314:C321"/>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1801</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E299">
        <v>2759</v>
      </c>
      <c r="F299">
        <v>0</v>
      </c>
      <c r="K299" t="s">
        <v>1244</v>
      </c>
      <c r="L299" s="32" t="s">
        <v>1243</v>
      </c>
    </row>
    <row r="300" spans="1:12">
      <c r="B300" s="1" t="s">
        <v>168</v>
      </c>
      <c r="C300">
        <v>4845</v>
      </c>
      <c r="E300">
        <v>7604</v>
      </c>
      <c r="F300">
        <v>0</v>
      </c>
    </row>
    <row r="301" spans="1:12">
      <c r="A301" s="2">
        <v>45566</v>
      </c>
      <c r="B301" s="1" t="s">
        <v>171</v>
      </c>
      <c r="K301" t="s">
        <v>1257</v>
      </c>
      <c r="L301" s="32" t="s">
        <v>1255</v>
      </c>
    </row>
    <row r="302" spans="1:12">
      <c r="B302" s="1" t="s">
        <v>172</v>
      </c>
    </row>
    <row r="303" spans="1:12">
      <c r="B303" s="1" t="s">
        <v>175</v>
      </c>
      <c r="K303" t="s">
        <v>1265</v>
      </c>
      <c r="L303" s="32" t="s">
        <v>1263</v>
      </c>
    </row>
    <row r="304" spans="1:12">
      <c r="B304" s="1" t="s">
        <v>178</v>
      </c>
      <c r="C304">
        <v>11083</v>
      </c>
      <c r="E304">
        <v>18687</v>
      </c>
    </row>
    <row r="305" spans="1:12">
      <c r="A305" s="2">
        <v>45597</v>
      </c>
      <c r="B305" s="1" t="s">
        <v>179</v>
      </c>
      <c r="K305" t="s">
        <v>1275</v>
      </c>
      <c r="L305" s="32" t="s">
        <v>1274</v>
      </c>
    </row>
    <row r="306" spans="1:12">
      <c r="B306" s="1" t="s">
        <v>180</v>
      </c>
    </row>
    <row r="307" spans="1:12">
      <c r="B307" s="1" t="s">
        <v>183</v>
      </c>
      <c r="K307" t="s">
        <v>1284</v>
      </c>
      <c r="L307" s="32" t="s">
        <v>1283</v>
      </c>
    </row>
    <row r="308" spans="1:12">
      <c r="B308" s="1" t="s">
        <v>186</v>
      </c>
      <c r="K308" t="s">
        <v>1295</v>
      </c>
      <c r="L308" t="s">
        <v>1294</v>
      </c>
    </row>
    <row r="309" spans="1:12">
      <c r="B309" s="1" t="s">
        <v>189</v>
      </c>
      <c r="C309">
        <v>5201</v>
      </c>
      <c r="E309">
        <v>23888</v>
      </c>
      <c r="F309">
        <v>0</v>
      </c>
      <c r="K309" t="s">
        <v>1304</v>
      </c>
      <c r="L309" s="32" t="s">
        <v>1303</v>
      </c>
    </row>
    <row r="310" spans="1:12">
      <c r="A310" s="2">
        <v>45627</v>
      </c>
      <c r="B310" s="1" t="s">
        <v>190</v>
      </c>
      <c r="K310" t="s">
        <v>1317</v>
      </c>
      <c r="L310" s="32" t="s">
        <v>1316</v>
      </c>
    </row>
    <row r="311" spans="1:12">
      <c r="B311" s="1" t="s">
        <v>191</v>
      </c>
    </row>
    <row r="312" spans="1:12">
      <c r="B312" s="1" t="s">
        <v>192</v>
      </c>
    </row>
    <row r="313" spans="1:12">
      <c r="B313" s="1" t="s">
        <v>193</v>
      </c>
      <c r="C313">
        <v>442</v>
      </c>
      <c r="E313">
        <v>24330</v>
      </c>
      <c r="F313">
        <v>0</v>
      </c>
      <c r="K313" t="s">
        <v>1326</v>
      </c>
      <c r="L313" s="32" t="s">
        <v>1325</v>
      </c>
    </row>
    <row r="314" spans="1:12">
      <c r="A314" s="2">
        <v>45658</v>
      </c>
      <c r="B314" s="1" t="s">
        <v>94</v>
      </c>
    </row>
    <row r="315" spans="1:12">
      <c r="B315" s="1" t="s">
        <v>97</v>
      </c>
    </row>
    <row r="316" spans="1:12">
      <c r="B316" s="1" t="s">
        <v>98</v>
      </c>
    </row>
    <row r="317" spans="1:12">
      <c r="B317" s="1" t="s">
        <v>101</v>
      </c>
    </row>
    <row r="318" spans="1:12">
      <c r="A318" s="2">
        <v>45689</v>
      </c>
      <c r="B318" s="1" t="s">
        <v>102</v>
      </c>
      <c r="C318">
        <v>49</v>
      </c>
      <c r="E318">
        <v>49</v>
      </c>
      <c r="K318" t="s">
        <v>1326</v>
      </c>
      <c r="L318" t="s">
        <v>1341</v>
      </c>
    </row>
    <row r="319" spans="1:12">
      <c r="B319" s="1" t="s">
        <v>105</v>
      </c>
      <c r="K319" t="s">
        <v>1335</v>
      </c>
      <c r="L319" s="32" t="s">
        <v>1334</v>
      </c>
    </row>
    <row r="320" spans="1:12">
      <c r="B320" s="1" t="s">
        <v>106</v>
      </c>
      <c r="K320" t="s">
        <v>1335</v>
      </c>
      <c r="L320" t="s">
        <v>1348</v>
      </c>
    </row>
    <row r="321" spans="1:12">
      <c r="B321" s="1" t="s">
        <v>109</v>
      </c>
      <c r="K321" t="s">
        <v>1354</v>
      </c>
      <c r="L321" s="32" t="s">
        <v>1353</v>
      </c>
    </row>
    <row r="322" spans="1:12">
      <c r="A322" s="2">
        <v>45717</v>
      </c>
      <c r="B322" s="1" t="s">
        <v>110</v>
      </c>
      <c r="C322">
        <v>3</v>
      </c>
      <c r="E322">
        <v>51</v>
      </c>
      <c r="K322" t="s">
        <v>1360</v>
      </c>
      <c r="L322" t="s">
        <v>1361</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25"/>
  <sheetViews>
    <sheetView workbookViewId="0">
      <pane xSplit="2" ySplit="1" topLeftCell="C280" activePane="bottomRight" state="frozenSplit"/>
      <selection activeCell="C261" sqref="C261"/>
      <selection pane="topRight" activeCell="C261" sqref="C261"/>
      <selection pane="bottomLeft" activeCell="C261" sqref="C261"/>
      <selection pane="bottomRight" activeCell="A323" sqref="A323"/>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1245</v>
      </c>
      <c r="L297" s="32" t="s">
        <v>1243</v>
      </c>
    </row>
    <row r="298" spans="1:12">
      <c r="B298" s="1" t="s">
        <v>164</v>
      </c>
      <c r="C298" s="5">
        <v>544</v>
      </c>
      <c r="D298" s="5">
        <v>0</v>
      </c>
      <c r="E298" s="5">
        <v>14346</v>
      </c>
    </row>
    <row r="299" spans="1:12">
      <c r="B299" s="1" t="s">
        <v>167</v>
      </c>
      <c r="C299" s="5">
        <v>744</v>
      </c>
      <c r="D299" s="5">
        <v>0</v>
      </c>
      <c r="E299" s="5">
        <v>15090</v>
      </c>
      <c r="G299" s="5">
        <v>999</v>
      </c>
      <c r="H299" s="5">
        <v>0</v>
      </c>
      <c r="I299">
        <v>25555</v>
      </c>
      <c r="K299" t="s">
        <v>1258</v>
      </c>
      <c r="L299" s="32" t="s">
        <v>1255</v>
      </c>
    </row>
    <row r="300" spans="1:12">
      <c r="B300" s="1" t="s">
        <v>168</v>
      </c>
      <c r="C300" s="5">
        <v>474</v>
      </c>
      <c r="D300" s="5">
        <v>0</v>
      </c>
      <c r="E300" s="5">
        <v>15564</v>
      </c>
    </row>
    <row r="301" spans="1:12">
      <c r="A301" s="2">
        <v>45566</v>
      </c>
      <c r="B301" s="1" t="s">
        <v>171</v>
      </c>
      <c r="C301" s="5">
        <v>618</v>
      </c>
      <c r="D301" s="5">
        <v>0</v>
      </c>
      <c r="E301" s="5">
        <v>16182</v>
      </c>
      <c r="G301">
        <v>842</v>
      </c>
      <c r="H301" s="5">
        <v>0</v>
      </c>
      <c r="I301" s="5">
        <v>27267</v>
      </c>
      <c r="K301" t="s">
        <v>1266</v>
      </c>
      <c r="L301" s="32" t="s">
        <v>1263</v>
      </c>
    </row>
    <row r="302" spans="1:12">
      <c r="B302" s="1" t="s">
        <v>172</v>
      </c>
      <c r="C302" s="5">
        <v>406</v>
      </c>
      <c r="D302" s="5">
        <v>1</v>
      </c>
      <c r="E302" s="5">
        <v>16588</v>
      </c>
    </row>
    <row r="303" spans="1:12">
      <c r="B303" s="1" t="s">
        <v>175</v>
      </c>
      <c r="C303" s="5">
        <v>520</v>
      </c>
      <c r="D303" s="5">
        <v>0</v>
      </c>
      <c r="E303" s="5">
        <v>17108</v>
      </c>
      <c r="G303" s="5">
        <v>649</v>
      </c>
      <c r="H303" s="5">
        <v>0</v>
      </c>
      <c r="I303">
        <v>28694</v>
      </c>
      <c r="K303" t="s">
        <v>1276</v>
      </c>
      <c r="L303" s="32" t="s">
        <v>1274</v>
      </c>
    </row>
    <row r="304" spans="1:12">
      <c r="B304" s="1" t="s">
        <v>178</v>
      </c>
      <c r="C304" s="5">
        <v>560</v>
      </c>
      <c r="D304" s="5">
        <v>1</v>
      </c>
      <c r="E304" s="5">
        <v>17668</v>
      </c>
    </row>
    <row r="305" spans="1:12">
      <c r="A305" s="2">
        <v>45597</v>
      </c>
      <c r="B305" s="1" t="s">
        <v>179</v>
      </c>
      <c r="C305" s="5">
        <v>368</v>
      </c>
      <c r="D305" s="5">
        <v>0</v>
      </c>
      <c r="E305" s="5">
        <v>17867</v>
      </c>
      <c r="G305" s="5">
        <v>536</v>
      </c>
      <c r="H305" s="5">
        <v>0</v>
      </c>
      <c r="I305" s="5">
        <v>29790</v>
      </c>
      <c r="K305" t="s">
        <v>1285</v>
      </c>
      <c r="L305" s="32" t="s">
        <v>1283</v>
      </c>
    </row>
    <row r="306" spans="1:12">
      <c r="B306" s="1" t="s">
        <v>180</v>
      </c>
      <c r="C306" s="5">
        <v>406</v>
      </c>
      <c r="D306" s="5">
        <v>0</v>
      </c>
      <c r="E306" s="5">
        <v>18273</v>
      </c>
    </row>
    <row r="307" spans="1:12">
      <c r="B307" s="1" t="s">
        <v>183</v>
      </c>
      <c r="C307" s="5">
        <v>215</v>
      </c>
      <c r="D307" s="5">
        <v>0</v>
      </c>
      <c r="E307" s="5">
        <v>18488</v>
      </c>
      <c r="G307" s="5">
        <v>348</v>
      </c>
      <c r="H307" s="5">
        <v>1</v>
      </c>
      <c r="I307">
        <v>30640</v>
      </c>
      <c r="K307" t="s">
        <v>1296</v>
      </c>
      <c r="L307" s="32" t="s">
        <v>1294</v>
      </c>
    </row>
    <row r="308" spans="1:12">
      <c r="B308" s="1" t="s">
        <v>186</v>
      </c>
      <c r="C308" s="5">
        <v>254</v>
      </c>
      <c r="D308" s="5">
        <v>0</v>
      </c>
      <c r="E308" s="5">
        <v>18742</v>
      </c>
    </row>
    <row r="309" spans="1:12">
      <c r="A309" s="2">
        <v>45627</v>
      </c>
      <c r="B309" s="1" t="s">
        <v>189</v>
      </c>
      <c r="C309" s="5">
        <v>183</v>
      </c>
      <c r="D309" s="5">
        <v>0</v>
      </c>
      <c r="E309" s="5">
        <v>18925</v>
      </c>
      <c r="G309" s="5">
        <v>354</v>
      </c>
      <c r="H309" s="5">
        <v>0</v>
      </c>
      <c r="I309">
        <v>31352</v>
      </c>
      <c r="K309" t="s">
        <v>1305</v>
      </c>
      <c r="L309" s="32" t="s">
        <v>1303</v>
      </c>
    </row>
    <row r="310" spans="1:12">
      <c r="B310" s="1" t="s">
        <v>190</v>
      </c>
    </row>
    <row r="311" spans="1:12">
      <c r="B311" s="1" t="s">
        <v>191</v>
      </c>
      <c r="C311" s="5">
        <v>195</v>
      </c>
      <c r="E311" s="5">
        <v>19280</v>
      </c>
    </row>
    <row r="312" spans="1:12">
      <c r="B312" s="1" t="s">
        <v>192</v>
      </c>
      <c r="C312" s="5">
        <v>106</v>
      </c>
      <c r="E312" s="5">
        <v>19386</v>
      </c>
    </row>
    <row r="313" spans="1:12">
      <c r="B313" s="1" t="s">
        <v>193</v>
      </c>
      <c r="C313" s="5">
        <v>100</v>
      </c>
      <c r="D313" s="5">
        <v>0</v>
      </c>
      <c r="E313" s="5">
        <v>19486</v>
      </c>
      <c r="I313">
        <v>32109</v>
      </c>
      <c r="K313" t="s">
        <v>1318</v>
      </c>
      <c r="L313" s="32" t="s">
        <v>1316</v>
      </c>
    </row>
    <row r="314" spans="1:12">
      <c r="A314" s="2">
        <v>45658</v>
      </c>
      <c r="B314" s="1" t="s">
        <v>94</v>
      </c>
      <c r="C314" s="5">
        <v>49</v>
      </c>
      <c r="D314" s="5">
        <v>0</v>
      </c>
      <c r="E314" s="5">
        <v>0</v>
      </c>
    </row>
    <row r="315" spans="1:12">
      <c r="B315" s="1" t="s">
        <v>97</v>
      </c>
      <c r="C315" s="5">
        <v>51</v>
      </c>
      <c r="D315" s="5">
        <v>0</v>
      </c>
      <c r="E315" s="5">
        <v>100</v>
      </c>
      <c r="I315">
        <v>191</v>
      </c>
      <c r="K315" t="s">
        <v>1327</v>
      </c>
      <c r="L315" s="32" t="s">
        <v>1325</v>
      </c>
    </row>
    <row r="316" spans="1:12">
      <c r="B316" s="1" t="s">
        <v>98</v>
      </c>
      <c r="C316" s="5">
        <v>54</v>
      </c>
      <c r="D316" s="5">
        <v>0</v>
      </c>
    </row>
    <row r="317" spans="1:12">
      <c r="B317" s="1" t="s">
        <v>101</v>
      </c>
      <c r="C317" s="5">
        <v>54</v>
      </c>
      <c r="D317" s="5">
        <v>0</v>
      </c>
      <c r="E317" s="5">
        <v>202</v>
      </c>
      <c r="I317">
        <v>584</v>
      </c>
      <c r="K317" t="s">
        <v>1342</v>
      </c>
      <c r="L317" s="32" t="s">
        <v>1341</v>
      </c>
    </row>
    <row r="318" spans="1:12">
      <c r="A318" s="2">
        <v>45689</v>
      </c>
      <c r="B318" s="1" t="s">
        <v>102</v>
      </c>
    </row>
    <row r="319" spans="1:12">
      <c r="B319" s="1" t="s">
        <v>105</v>
      </c>
      <c r="C319" s="5">
        <v>41</v>
      </c>
      <c r="D319" s="5">
        <v>0</v>
      </c>
      <c r="E319" s="5">
        <v>294</v>
      </c>
      <c r="I319">
        <v>837</v>
      </c>
      <c r="K319" t="s">
        <v>1336</v>
      </c>
      <c r="L319" s="32" t="s">
        <v>1334</v>
      </c>
    </row>
    <row r="320" spans="1:12">
      <c r="B320" s="1" t="s">
        <v>106</v>
      </c>
    </row>
    <row r="321" spans="1:12">
      <c r="B321" s="1" t="s">
        <v>109</v>
      </c>
      <c r="C321" s="5">
        <v>43</v>
      </c>
      <c r="D321" s="5">
        <v>0</v>
      </c>
      <c r="E321" s="5">
        <v>378</v>
      </c>
      <c r="I321">
        <v>1058</v>
      </c>
      <c r="K321" t="s">
        <v>1349</v>
      </c>
      <c r="L321" s="32" t="s">
        <v>1348</v>
      </c>
    </row>
    <row r="322" spans="1:12">
      <c r="A322" s="2">
        <v>45717</v>
      </c>
      <c r="B322" s="1" t="s">
        <v>110</v>
      </c>
      <c r="C322" s="5">
        <v>41</v>
      </c>
      <c r="D322" s="5">
        <v>0</v>
      </c>
      <c r="E322" s="5">
        <v>419</v>
      </c>
      <c r="I322">
        <v>1171</v>
      </c>
      <c r="K322" t="s">
        <v>1355</v>
      </c>
      <c r="L322" s="32" t="s">
        <v>1353</v>
      </c>
    </row>
    <row r="323" spans="1:12">
      <c r="A323" s="2"/>
      <c r="B323" s="1" t="s">
        <v>113</v>
      </c>
      <c r="C323" s="5">
        <v>30</v>
      </c>
      <c r="D323" s="5">
        <v>0</v>
      </c>
      <c r="E323" s="5">
        <v>449</v>
      </c>
    </row>
    <row r="324" spans="1:12">
      <c r="B324" s="1" t="s">
        <v>114</v>
      </c>
      <c r="C324" s="5">
        <v>43</v>
      </c>
      <c r="D324" s="5">
        <v>0</v>
      </c>
      <c r="E324" s="5">
        <v>492</v>
      </c>
    </row>
    <row r="325" spans="1:12">
      <c r="B325" s="1" t="s">
        <v>117</v>
      </c>
      <c r="C325" s="5">
        <v>36</v>
      </c>
      <c r="D325" s="5">
        <v>0</v>
      </c>
      <c r="E325" s="5">
        <v>528</v>
      </c>
      <c r="I325">
        <v>1606</v>
      </c>
      <c r="K325" t="s">
        <v>1362</v>
      </c>
      <c r="L325" s="32" t="s">
        <v>1361</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
  <sheetViews>
    <sheetView topLeftCell="A61" workbookViewId="0">
      <selection activeCell="D101" sqref="D101"/>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2">
        <v>45474</v>
      </c>
      <c r="B80" s="1" t="s">
        <v>146</v>
      </c>
      <c r="E80" s="5">
        <v>1309</v>
      </c>
      <c r="K80" t="s">
        <v>1210</v>
      </c>
    </row>
    <row r="81" spans="1:11">
      <c r="B81" s="1" t="s">
        <v>149</v>
      </c>
      <c r="K81" s="48" t="s">
        <v>1211</v>
      </c>
    </row>
    <row r="82" spans="1:11">
      <c r="B82" s="1" t="s">
        <v>150</v>
      </c>
      <c r="K82" s="48" t="s">
        <v>1212</v>
      </c>
    </row>
    <row r="83" spans="1:11">
      <c r="B83" s="1" t="s">
        <v>153</v>
      </c>
      <c r="K83" t="s">
        <v>1232</v>
      </c>
    </row>
    <row r="84" spans="1:11">
      <c r="A84" s="2">
        <v>45505</v>
      </c>
      <c r="B84" s="1" t="s">
        <v>154</v>
      </c>
      <c r="K84" t="s">
        <v>1233</v>
      </c>
    </row>
    <row r="85" spans="1:11">
      <c r="B85" s="1" t="s">
        <v>155</v>
      </c>
      <c r="K85" t="s">
        <v>1251</v>
      </c>
    </row>
    <row r="86" spans="1:11">
      <c r="B86" s="1" t="s">
        <v>156</v>
      </c>
      <c r="K86" t="s">
        <v>1252</v>
      </c>
    </row>
    <row r="87" spans="1:11">
      <c r="B87" s="1" t="s">
        <v>159</v>
      </c>
      <c r="K87" t="s">
        <v>1253</v>
      </c>
    </row>
    <row r="88" spans="1:11">
      <c r="A88" s="2">
        <v>45536</v>
      </c>
      <c r="B88" s="1" t="s">
        <v>160</v>
      </c>
      <c r="K88" t="s">
        <v>1254</v>
      </c>
    </row>
    <row r="89" spans="1:11">
      <c r="B89" s="1" t="s">
        <v>163</v>
      </c>
    </row>
    <row r="90" spans="1:11">
      <c r="B90" s="1" t="s">
        <v>164</v>
      </c>
    </row>
    <row r="91" spans="1:11">
      <c r="B91" s="1" t="s">
        <v>167</v>
      </c>
    </row>
    <row r="92" spans="1:11">
      <c r="B92" s="1" t="s">
        <v>168</v>
      </c>
    </row>
    <row r="93" spans="1:11">
      <c r="A93" s="2">
        <v>45566</v>
      </c>
      <c r="B93" s="1" t="s">
        <v>171</v>
      </c>
    </row>
    <row r="94" spans="1:11">
      <c r="B94" s="1" t="s">
        <v>172</v>
      </c>
    </row>
    <row r="95" spans="1:11">
      <c r="B95" s="1" t="s">
        <v>175</v>
      </c>
    </row>
    <row r="96" spans="1:11">
      <c r="B96" s="1" t="s">
        <v>178</v>
      </c>
    </row>
    <row r="97" spans="1:11">
      <c r="A97" s="2">
        <v>45597</v>
      </c>
      <c r="B97" s="1" t="s">
        <v>179</v>
      </c>
    </row>
    <row r="98" spans="1:11">
      <c r="B98" s="1" t="s">
        <v>180</v>
      </c>
    </row>
    <row r="99" spans="1:11">
      <c r="B99" s="1" t="s">
        <v>183</v>
      </c>
    </row>
    <row r="100" spans="1:11">
      <c r="B100" s="1" t="s">
        <v>186</v>
      </c>
      <c r="E100" s="5">
        <v>6124</v>
      </c>
      <c r="F100" s="5">
        <v>15</v>
      </c>
      <c r="K100" t="s">
        <v>1311</v>
      </c>
    </row>
    <row r="101" spans="1:11">
      <c r="B101" s="1" t="s">
        <v>189</v>
      </c>
      <c r="C101" s="5">
        <v>107</v>
      </c>
      <c r="D101" s="5">
        <v>0</v>
      </c>
      <c r="E101" s="5">
        <v>6231</v>
      </c>
      <c r="F101" s="5">
        <v>15</v>
      </c>
      <c r="K101" t="s">
        <v>1312</v>
      </c>
    </row>
    <row r="102" spans="1:11">
      <c r="B102" s="1" t="s">
        <v>190</v>
      </c>
      <c r="C102" s="5">
        <v>62</v>
      </c>
      <c r="D102" s="5">
        <v>0</v>
      </c>
      <c r="E102" s="5">
        <v>6293</v>
      </c>
      <c r="F102" s="5">
        <v>15</v>
      </c>
      <c r="K102" t="s">
        <v>1313</v>
      </c>
    </row>
    <row r="103" spans="1:11">
      <c r="B103" s="1" t="s">
        <v>191</v>
      </c>
      <c r="C103" s="5">
        <v>75</v>
      </c>
      <c r="E103" s="5">
        <v>6368</v>
      </c>
      <c r="F103" s="5">
        <v>15</v>
      </c>
      <c r="K103" t="s">
        <v>1314</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9"/>
  <sheetViews>
    <sheetView topLeftCell="A51" workbookViewId="0">
      <selection activeCell="C89" sqref="C89:C99"/>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1251</v>
      </c>
    </row>
    <row r="85" spans="1:11">
      <c r="B85" s="44" t="s">
        <v>155</v>
      </c>
      <c r="K85" t="s">
        <v>1252</v>
      </c>
    </row>
    <row r="86" spans="1:11">
      <c r="B86" s="44" t="s">
        <v>156</v>
      </c>
    </row>
    <row r="87" spans="1:11">
      <c r="B87" s="44" t="s">
        <v>159</v>
      </c>
    </row>
    <row r="88" spans="1:11">
      <c r="A88" s="2">
        <v>45536</v>
      </c>
      <c r="B88" s="44" t="s">
        <v>160</v>
      </c>
      <c r="C88" s="5">
        <v>20069</v>
      </c>
      <c r="D88" s="5">
        <v>112</v>
      </c>
      <c r="E88" s="5">
        <v>186324</v>
      </c>
      <c r="F88" s="5">
        <v>1120</v>
      </c>
      <c r="K88" t="s">
        <v>1253</v>
      </c>
    </row>
    <row r="89" spans="1:11">
      <c r="B89" s="44" t="s">
        <v>163</v>
      </c>
      <c r="C89" s="5">
        <v>4237</v>
      </c>
      <c r="D89" s="5">
        <v>21</v>
      </c>
      <c r="E89" s="5">
        <v>190561</v>
      </c>
      <c r="F89" s="5">
        <v>1141</v>
      </c>
      <c r="K89" t="s">
        <v>1254</v>
      </c>
    </row>
    <row r="90" spans="1:11">
      <c r="B90" s="44" t="s">
        <v>164</v>
      </c>
      <c r="K90" t="s">
        <v>1272</v>
      </c>
    </row>
    <row r="91" spans="1:11">
      <c r="B91" s="44" t="s">
        <v>167</v>
      </c>
    </row>
    <row r="92" spans="1:11">
      <c r="B92" s="44" t="s">
        <v>168</v>
      </c>
      <c r="E92" s="5">
        <v>85903</v>
      </c>
    </row>
    <row r="93" spans="1:11">
      <c r="A93" s="2">
        <v>45566</v>
      </c>
      <c r="B93" s="44" t="s">
        <v>171</v>
      </c>
      <c r="C93" s="5">
        <v>2862</v>
      </c>
      <c r="D93" s="5">
        <v>15</v>
      </c>
      <c r="E93" s="5">
        <v>202012</v>
      </c>
      <c r="F93" s="5">
        <v>1202</v>
      </c>
      <c r="K93" t="s">
        <v>1273</v>
      </c>
    </row>
    <row r="94" spans="1:11">
      <c r="B94" s="44" t="s">
        <v>172</v>
      </c>
    </row>
    <row r="95" spans="1:11">
      <c r="B95" s="44" t="s">
        <v>175</v>
      </c>
    </row>
    <row r="96" spans="1:11">
      <c r="B96" s="44" t="s">
        <v>178</v>
      </c>
    </row>
    <row r="97" spans="1:11">
      <c r="A97" s="2">
        <v>45597</v>
      </c>
      <c r="B97" s="44" t="s">
        <v>179</v>
      </c>
    </row>
    <row r="98" spans="1:11">
      <c r="B98" s="44" t="s">
        <v>180</v>
      </c>
    </row>
    <row r="99" spans="1:11">
      <c r="B99" s="44" t="s">
        <v>183</v>
      </c>
      <c r="C99" s="5">
        <v>2724</v>
      </c>
      <c r="D99" s="5">
        <v>9</v>
      </c>
      <c r="E99" s="5">
        <v>218356</v>
      </c>
      <c r="F99" s="5">
        <v>1259</v>
      </c>
      <c r="K99" t="s">
        <v>1311</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9"/>
  <sheetViews>
    <sheetView workbookViewId="0">
      <pane ySplit="630" topLeftCell="A173" activePane="bottomLeft"/>
      <selection activeCell="H1" sqref="H1:H1048576"/>
      <selection pane="bottomLeft" activeCell="H132" sqref="H132"/>
    </sheetView>
  </sheetViews>
  <sheetFormatPr defaultRowHeight="15.75"/>
  <cols>
    <col min="2" max="2" width="10.5" customWidth="1"/>
    <col min="3" max="3" width="25" customWidth="1"/>
    <col min="4" max="4" width="15.625" customWidth="1"/>
    <col min="5" max="5" width="25" bestFit="1" customWidth="1"/>
    <col min="6" max="6" width="12.75" customWidth="1"/>
    <col min="8" max="8" width="9" style="49"/>
  </cols>
  <sheetData>
    <row r="1" spans="1:30" s="43" customFormat="1">
      <c r="A1" s="46" t="s">
        <v>1083</v>
      </c>
      <c r="B1" s="13" t="s">
        <v>83</v>
      </c>
      <c r="C1" s="8" t="s">
        <v>84</v>
      </c>
      <c r="D1" s="8" t="s">
        <v>85</v>
      </c>
      <c r="E1" s="8" t="s">
        <v>86</v>
      </c>
      <c r="F1" s="8" t="s">
        <v>87</v>
      </c>
      <c r="G1" s="13"/>
      <c r="H1" s="50"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
      <c r="A5" s="10"/>
      <c r="B5" s="1" t="s">
        <v>101</v>
      </c>
      <c r="C5">
        <v>763</v>
      </c>
      <c r="D5">
        <v>0</v>
      </c>
      <c r="E5">
        <v>763</v>
      </c>
      <c r="F5">
        <v>0</v>
      </c>
      <c r="H5" s="51"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51"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51"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51"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51"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
      <c r="A27" s="10"/>
      <c r="B27" s="1" t="s">
        <v>145</v>
      </c>
      <c r="C27">
        <v>1208</v>
      </c>
      <c r="D27">
        <v>1</v>
      </c>
      <c r="E27">
        <v>4222</v>
      </c>
      <c r="F27">
        <v>2</v>
      </c>
      <c r="H27" s="51"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51"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c r="A36" s="10"/>
      <c r="B36" s="1" t="s">
        <v>160</v>
      </c>
      <c r="C36">
        <v>737</v>
      </c>
      <c r="D36">
        <v>0</v>
      </c>
      <c r="E36">
        <v>5751</v>
      </c>
      <c r="F36">
        <v>2</v>
      </c>
      <c r="H36" s="51"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
      <c r="A40" s="10"/>
      <c r="B40" s="1" t="s">
        <v>168</v>
      </c>
      <c r="C40">
        <v>625</v>
      </c>
      <c r="D40">
        <v>0</v>
      </c>
      <c r="E40">
        <v>6376</v>
      </c>
      <c r="F40">
        <v>2</v>
      </c>
      <c r="H40" s="51"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51"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
      <c r="A49" s="10"/>
      <c r="B49" s="1" t="s">
        <v>189</v>
      </c>
      <c r="C49">
        <v>523</v>
      </c>
      <c r="D49">
        <v>0</v>
      </c>
      <c r="E49">
        <v>7443</v>
      </c>
      <c r="F49">
        <v>2</v>
      </c>
      <c r="H49" s="51"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51"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51"/>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51"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52"/>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51"/>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51"/>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51"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51"/>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51"/>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51"/>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51"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51"/>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52"/>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51"/>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51"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51"/>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51"/>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51"/>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52"/>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51"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51"/>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51"/>
      <c r="I76" s="22"/>
      <c r="J76" s="22"/>
      <c r="K76" s="22"/>
      <c r="L76" s="22"/>
      <c r="M76" s="22"/>
      <c r="N76" s="22"/>
      <c r="O76" s="22"/>
      <c r="P76" s="22"/>
    </row>
    <row r="77" spans="1:30" ht="18.75">
      <c r="B77" s="1" t="s">
        <v>141</v>
      </c>
      <c r="C77" s="24"/>
      <c r="D77" s="24"/>
      <c r="E77" s="22"/>
      <c r="F77" s="22"/>
      <c r="G77" s="22"/>
      <c r="H77" s="51"/>
      <c r="I77" s="22"/>
      <c r="J77" s="22"/>
      <c r="K77" s="22"/>
      <c r="L77" s="22"/>
      <c r="M77" s="22"/>
      <c r="N77" s="22"/>
      <c r="O77" s="22"/>
      <c r="P77" s="22"/>
    </row>
    <row r="78" spans="1:30" ht="18.75">
      <c r="B78" s="1" t="s">
        <v>142</v>
      </c>
      <c r="C78" s="22">
        <v>4917</v>
      </c>
      <c r="D78" s="22">
        <v>0</v>
      </c>
      <c r="E78" s="22">
        <v>8290</v>
      </c>
      <c r="F78" s="22">
        <v>0</v>
      </c>
      <c r="G78" s="22"/>
      <c r="H78" s="51" t="s">
        <v>491</v>
      </c>
      <c r="I78" s="22"/>
      <c r="J78" s="22"/>
      <c r="K78" s="22"/>
      <c r="L78" s="22"/>
      <c r="M78" s="22"/>
      <c r="N78" s="22"/>
      <c r="O78" s="22"/>
      <c r="P78" s="22"/>
    </row>
    <row r="79" spans="1:30" ht="18.75">
      <c r="A79" s="2">
        <v>44743</v>
      </c>
      <c r="B79" s="1" t="s">
        <v>145</v>
      </c>
      <c r="C79" s="24"/>
      <c r="D79" s="24"/>
      <c r="E79" s="22"/>
      <c r="F79" s="22"/>
      <c r="G79" s="23"/>
      <c r="H79" s="52"/>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51"/>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51"/>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51"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51"/>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51"/>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51"/>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51"/>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51"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51"/>
      <c r="R89" s="22"/>
      <c r="S89" s="22"/>
      <c r="T89" s="22"/>
      <c r="U89" s="22"/>
      <c r="V89" s="22"/>
      <c r="W89" s="22"/>
      <c r="X89" s="22"/>
      <c r="Y89" s="22"/>
      <c r="Z89" s="22"/>
      <c r="AA89" s="22"/>
      <c r="AB89" s="22"/>
      <c r="AC89" s="22"/>
      <c r="AD89" s="22"/>
    </row>
    <row r="90" spans="1:30" ht="18.75">
      <c r="B90" s="1" t="s">
        <v>164</v>
      </c>
      <c r="C90" s="24"/>
      <c r="D90" s="24"/>
      <c r="E90" s="22"/>
      <c r="F90" s="22"/>
      <c r="G90" s="22"/>
      <c r="H90" s="51"/>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51"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52"/>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51"/>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51"/>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51"/>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51"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51"/>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51"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51"/>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51"/>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52"/>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51"/>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51"/>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51"/>
      <c r="I104" s="22"/>
      <c r="J104" s="22"/>
      <c r="K104" s="22"/>
      <c r="L104" s="22"/>
      <c r="M104" s="22"/>
      <c r="N104" s="22"/>
      <c r="O104" s="22"/>
      <c r="P104" s="22"/>
    </row>
    <row r="105" spans="1:30" ht="18.75">
      <c r="B105" s="1" t="s">
        <v>193</v>
      </c>
      <c r="C105" s="1"/>
      <c r="D105" s="1"/>
      <c r="E105" s="22"/>
      <c r="F105" s="22"/>
      <c r="G105" s="22"/>
      <c r="H105" s="51"/>
      <c r="I105" s="22"/>
      <c r="J105" s="22"/>
      <c r="K105" s="22"/>
      <c r="L105" s="22"/>
      <c r="M105" s="22"/>
      <c r="N105" s="22"/>
      <c r="O105" s="22"/>
      <c r="P105" s="22"/>
    </row>
    <row r="106" spans="1:30">
      <c r="A106" s="9">
        <v>44927</v>
      </c>
      <c r="B106" s="1" t="s">
        <v>94</v>
      </c>
      <c r="H106" s="51"/>
    </row>
    <row r="107" spans="1:30">
      <c r="B107" s="1" t="s">
        <v>97</v>
      </c>
    </row>
    <row r="108" spans="1:30">
      <c r="B108" s="1" t="s">
        <v>98</v>
      </c>
    </row>
    <row r="109" spans="1:30">
      <c r="B109" s="1" t="s">
        <v>101</v>
      </c>
      <c r="C109">
        <v>3060</v>
      </c>
      <c r="D109">
        <v>0</v>
      </c>
      <c r="E109">
        <v>3738</v>
      </c>
      <c r="F109">
        <v>0</v>
      </c>
      <c r="H109" s="51" t="s">
        <v>491</v>
      </c>
    </row>
    <row r="110" spans="1:30">
      <c r="A110" s="2">
        <v>44958</v>
      </c>
      <c r="B110" s="1" t="s">
        <v>102</v>
      </c>
    </row>
    <row r="111" spans="1:30">
      <c r="B111" s="1" t="s">
        <v>105</v>
      </c>
    </row>
    <row r="112" spans="1:30">
      <c r="B112" s="1" t="s">
        <v>106</v>
      </c>
    </row>
    <row r="113" spans="1:8">
      <c r="B113" s="1" t="s">
        <v>109</v>
      </c>
      <c r="C113">
        <v>2319</v>
      </c>
      <c r="D113">
        <v>0</v>
      </c>
      <c r="E113">
        <v>6057</v>
      </c>
      <c r="F113">
        <v>0</v>
      </c>
      <c r="H113" s="51" t="s">
        <v>491</v>
      </c>
    </row>
    <row r="114" spans="1:8">
      <c r="A114" s="2">
        <v>44986</v>
      </c>
      <c r="B114" s="1" t="s">
        <v>110</v>
      </c>
      <c r="H114" s="51"/>
    </row>
    <row r="115" spans="1:8">
      <c r="B115" s="1" t="s">
        <v>113</v>
      </c>
    </row>
    <row r="116" spans="1:8">
      <c r="B116" s="1" t="s">
        <v>114</v>
      </c>
    </row>
    <row r="117" spans="1:8">
      <c r="B117" s="1" t="s">
        <v>117</v>
      </c>
      <c r="C117">
        <v>2603</v>
      </c>
      <c r="D117">
        <v>1</v>
      </c>
      <c r="E117">
        <v>8660</v>
      </c>
      <c r="F117">
        <v>1</v>
      </c>
      <c r="H117" s="51" t="s">
        <v>491</v>
      </c>
    </row>
    <row r="118" spans="1:8">
      <c r="A118" s="2">
        <v>45017</v>
      </c>
      <c r="B118" s="1" t="s">
        <v>118</v>
      </c>
    </row>
    <row r="119" spans="1:8">
      <c r="B119" s="1" t="s">
        <v>121</v>
      </c>
    </row>
    <row r="120" spans="1:8">
      <c r="B120" s="1" t="s">
        <v>122</v>
      </c>
    </row>
    <row r="121" spans="1:8">
      <c r="B121" s="1" t="s">
        <v>125</v>
      </c>
      <c r="C121">
        <v>2840</v>
      </c>
      <c r="D121">
        <v>0</v>
      </c>
      <c r="E121">
        <v>11500</v>
      </c>
      <c r="F121">
        <v>1</v>
      </c>
      <c r="H121" s="51" t="s">
        <v>491</v>
      </c>
    </row>
    <row r="122" spans="1:8">
      <c r="A122" s="2">
        <v>45047</v>
      </c>
      <c r="B122" s="1" t="s">
        <v>126</v>
      </c>
    </row>
    <row r="123" spans="1:8">
      <c r="B123" s="1" t="s">
        <v>129</v>
      </c>
    </row>
    <row r="124" spans="1:8">
      <c r="B124" s="1" t="s">
        <v>130</v>
      </c>
    </row>
    <row r="125" spans="1:8">
      <c r="B125" s="1" t="s">
        <v>133</v>
      </c>
      <c r="C125">
        <v>4145</v>
      </c>
      <c r="D125">
        <v>0</v>
      </c>
      <c r="E125">
        <v>15645</v>
      </c>
      <c r="F125">
        <v>1</v>
      </c>
      <c r="H125" s="51" t="s">
        <v>491</v>
      </c>
    </row>
    <row r="126" spans="1:8">
      <c r="B126" s="1" t="s">
        <v>134</v>
      </c>
    </row>
    <row r="127" spans="1:8">
      <c r="A127" s="2">
        <v>45078</v>
      </c>
      <c r="B127" s="1" t="s">
        <v>137</v>
      </c>
    </row>
    <row r="128" spans="1:8">
      <c r="B128" s="1" t="s">
        <v>138</v>
      </c>
      <c r="H128" s="51"/>
    </row>
    <row r="129" spans="1:8">
      <c r="B129" s="1" t="s">
        <v>141</v>
      </c>
    </row>
    <row r="130" spans="1:8">
      <c r="B130" s="1" t="s">
        <v>142</v>
      </c>
      <c r="C130">
        <v>10053</v>
      </c>
      <c r="D130">
        <v>0</v>
      </c>
      <c r="H130" s="51" t="s">
        <v>491</v>
      </c>
    </row>
    <row r="131" spans="1:8">
      <c r="A131" s="2">
        <v>45108</v>
      </c>
      <c r="B131" s="1" t="s">
        <v>145</v>
      </c>
    </row>
    <row r="132" spans="1:8">
      <c r="B132" s="1" t="s">
        <v>146</v>
      </c>
      <c r="C132">
        <v>2215</v>
      </c>
      <c r="D132">
        <v>0</v>
      </c>
      <c r="E132">
        <v>27235</v>
      </c>
      <c r="F132">
        <v>1</v>
      </c>
      <c r="H132" s="51"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s="49" t="s">
        <v>780</v>
      </c>
    </row>
    <row r="140" spans="1:8">
      <c r="A140" s="2">
        <v>45170</v>
      </c>
      <c r="B140" s="1" t="s">
        <v>160</v>
      </c>
      <c r="C140">
        <f>SUM(E140,-E133)</f>
        <v>0</v>
      </c>
    </row>
    <row r="141" spans="1:8">
      <c r="B141" s="1" t="s">
        <v>163</v>
      </c>
      <c r="C141">
        <f>SUM(E141,-E134)</f>
        <v>0</v>
      </c>
    </row>
    <row r="142" spans="1:8">
      <c r="B142" s="1" t="s">
        <v>164</v>
      </c>
      <c r="H142" s="51"/>
    </row>
    <row r="143" spans="1:8">
      <c r="B143" s="1" t="s">
        <v>167</v>
      </c>
    </row>
    <row r="144" spans="1:8">
      <c r="A144" s="2">
        <v>45200</v>
      </c>
      <c r="B144" s="1" t="s">
        <v>168</v>
      </c>
      <c r="C144">
        <v>4804</v>
      </c>
      <c r="D144">
        <v>9</v>
      </c>
      <c r="E144">
        <v>102202</v>
      </c>
      <c r="F144">
        <v>98</v>
      </c>
      <c r="H144" s="49" t="s">
        <v>1002</v>
      </c>
    </row>
    <row r="145" spans="1:8">
      <c r="B145" s="1" t="s">
        <v>171</v>
      </c>
      <c r="C145">
        <v>4346</v>
      </c>
      <c r="D145">
        <v>3</v>
      </c>
      <c r="E145">
        <v>106548</v>
      </c>
      <c r="F145">
        <v>101</v>
      </c>
      <c r="H145" s="49" t="s">
        <v>1001</v>
      </c>
    </row>
    <row r="146" spans="1:8">
      <c r="B146" s="1" t="s">
        <v>172</v>
      </c>
      <c r="C146">
        <v>8480</v>
      </c>
      <c r="D146">
        <v>18</v>
      </c>
      <c r="E146">
        <v>115028</v>
      </c>
      <c r="F146">
        <v>119</v>
      </c>
      <c r="H146" s="49"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s="49"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s="49" t="s">
        <v>1100</v>
      </c>
    </row>
    <row r="162" spans="1:8">
      <c r="A162" s="2">
        <v>45323</v>
      </c>
      <c r="B162" s="44" t="s">
        <v>102</v>
      </c>
    </row>
    <row r="163" spans="1:8">
      <c r="B163" s="44" t="s">
        <v>105</v>
      </c>
      <c r="C163">
        <v>2167</v>
      </c>
      <c r="D163">
        <v>6</v>
      </c>
      <c r="E163">
        <v>173094</v>
      </c>
      <c r="F163">
        <v>190</v>
      </c>
      <c r="H163" s="49" t="s">
        <v>1102</v>
      </c>
    </row>
    <row r="164" spans="1:8">
      <c r="B164" s="44" t="s">
        <v>106</v>
      </c>
      <c r="C164">
        <v>1636</v>
      </c>
      <c r="D164">
        <v>2</v>
      </c>
      <c r="E164">
        <v>174730</v>
      </c>
      <c r="F164">
        <v>192</v>
      </c>
      <c r="H164" s="49" t="s">
        <v>1103</v>
      </c>
    </row>
    <row r="165" spans="1:8">
      <c r="B165" s="44" t="s">
        <v>109</v>
      </c>
    </row>
    <row r="166" spans="1:8">
      <c r="B166" s="44" t="s">
        <v>110</v>
      </c>
      <c r="C166">
        <v>1072</v>
      </c>
      <c r="D166">
        <v>3</v>
      </c>
      <c r="E166" s="5">
        <v>177133</v>
      </c>
      <c r="F166">
        <v>195</v>
      </c>
      <c r="H166" s="49" t="s">
        <v>1128</v>
      </c>
    </row>
    <row r="167" spans="1:8">
      <c r="A167" s="47">
        <v>45352</v>
      </c>
      <c r="B167" s="44" t="s">
        <v>113</v>
      </c>
      <c r="C167">
        <v>2422</v>
      </c>
      <c r="D167">
        <v>1</v>
      </c>
      <c r="E167">
        <v>19808</v>
      </c>
      <c r="F167">
        <v>17</v>
      </c>
      <c r="H167" s="49" t="s">
        <v>1129</v>
      </c>
    </row>
    <row r="168" spans="1:8">
      <c r="A168" s="32"/>
      <c r="B168" s="44" t="s">
        <v>114</v>
      </c>
      <c r="C168">
        <v>1161</v>
      </c>
      <c r="D168">
        <v>1</v>
      </c>
      <c r="E168">
        <v>20969</v>
      </c>
      <c r="F168">
        <v>18</v>
      </c>
      <c r="H168" s="49" t="s">
        <v>1130</v>
      </c>
    </row>
    <row r="169" spans="1:8">
      <c r="A169" s="32"/>
      <c r="B169" s="44" t="s">
        <v>117</v>
      </c>
      <c r="C169">
        <v>1575</v>
      </c>
      <c r="D169">
        <v>3</v>
      </c>
      <c r="E169">
        <v>22544</v>
      </c>
      <c r="F169">
        <v>21</v>
      </c>
      <c r="H169" s="49" t="s">
        <v>1131</v>
      </c>
    </row>
    <row r="170" spans="1:8">
      <c r="A170" s="32"/>
      <c r="B170" s="44" t="s">
        <v>118</v>
      </c>
      <c r="C170">
        <v>897</v>
      </c>
      <c r="D170">
        <v>1</v>
      </c>
      <c r="E170">
        <v>23441</v>
      </c>
      <c r="F170">
        <v>22</v>
      </c>
      <c r="H170" s="49" t="s">
        <v>1132</v>
      </c>
    </row>
    <row r="171" spans="1:8">
      <c r="A171" s="47">
        <v>45383</v>
      </c>
      <c r="B171" s="44" t="s">
        <v>121</v>
      </c>
      <c r="C171">
        <v>940</v>
      </c>
      <c r="D171">
        <v>0</v>
      </c>
      <c r="E171">
        <v>25559</v>
      </c>
      <c r="F171">
        <v>22</v>
      </c>
      <c r="H171" s="49" t="s">
        <v>1159</v>
      </c>
    </row>
    <row r="172" spans="1:8">
      <c r="A172" s="32"/>
      <c r="B172" s="44" t="s">
        <v>122</v>
      </c>
      <c r="C172">
        <v>968</v>
      </c>
      <c r="D172">
        <v>0</v>
      </c>
      <c r="E172">
        <v>26527</v>
      </c>
      <c r="F172">
        <v>22</v>
      </c>
      <c r="H172" s="49" t="s">
        <v>1160</v>
      </c>
    </row>
    <row r="173" spans="1:8">
      <c r="A173" s="32"/>
      <c r="B173" s="44" t="s">
        <v>125</v>
      </c>
      <c r="C173">
        <v>1259</v>
      </c>
      <c r="D173">
        <v>6</v>
      </c>
      <c r="E173">
        <v>27786</v>
      </c>
      <c r="F173">
        <v>28</v>
      </c>
      <c r="H173" s="49" t="s">
        <v>1161</v>
      </c>
    </row>
    <row r="174" spans="1:8">
      <c r="A174" s="32"/>
      <c r="B174" s="44" t="s">
        <v>126</v>
      </c>
      <c r="C174">
        <v>852</v>
      </c>
      <c r="D174">
        <v>1</v>
      </c>
      <c r="E174">
        <v>28638</v>
      </c>
      <c r="F174">
        <v>29</v>
      </c>
      <c r="H174" s="49" t="s">
        <v>1162</v>
      </c>
    </row>
    <row r="175" spans="1:8">
      <c r="A175" s="2">
        <v>45413</v>
      </c>
      <c r="B175" s="44" t="s">
        <v>129</v>
      </c>
      <c r="C175">
        <v>898</v>
      </c>
      <c r="D175">
        <v>2</v>
      </c>
      <c r="E175">
        <v>29536</v>
      </c>
      <c r="F175">
        <v>32</v>
      </c>
      <c r="H175" s="49" t="s">
        <v>1163</v>
      </c>
    </row>
    <row r="176" spans="1:8">
      <c r="B176" s="44" t="s">
        <v>130</v>
      </c>
      <c r="H176" s="49" t="s">
        <v>1179</v>
      </c>
    </row>
    <row r="177" spans="1:8">
      <c r="B177" s="44" t="s">
        <v>133</v>
      </c>
      <c r="C177">
        <v>1274</v>
      </c>
      <c r="D177">
        <v>-2</v>
      </c>
      <c r="E177">
        <v>30810</v>
      </c>
      <c r="F177">
        <v>30</v>
      </c>
      <c r="H177" s="49" t="s">
        <v>1181</v>
      </c>
    </row>
    <row r="178" spans="1:8">
      <c r="B178" s="44" t="s">
        <v>134</v>
      </c>
      <c r="C178">
        <v>1283</v>
      </c>
      <c r="D178">
        <v>0</v>
      </c>
      <c r="E178">
        <v>32093</v>
      </c>
      <c r="F178">
        <v>30</v>
      </c>
      <c r="H178" s="49" t="s">
        <v>1182</v>
      </c>
    </row>
    <row r="179" spans="1:8">
      <c r="A179" s="2">
        <v>45444</v>
      </c>
      <c r="B179" s="44" t="s">
        <v>137</v>
      </c>
      <c r="C179">
        <v>1040</v>
      </c>
      <c r="D179">
        <v>2</v>
      </c>
      <c r="E179">
        <v>33133</v>
      </c>
      <c r="F179">
        <v>32</v>
      </c>
      <c r="H179" s="49" t="s">
        <v>1183</v>
      </c>
    </row>
    <row r="180" spans="1:8">
      <c r="B180" s="44" t="s">
        <v>138</v>
      </c>
      <c r="C180">
        <v>3113</v>
      </c>
      <c r="D180">
        <v>5</v>
      </c>
      <c r="E180">
        <v>36246</v>
      </c>
      <c r="F180">
        <v>37</v>
      </c>
      <c r="H180" s="53" t="s">
        <v>1213</v>
      </c>
    </row>
    <row r="181" spans="1:8">
      <c r="B181" s="44" t="s">
        <v>141</v>
      </c>
      <c r="C181">
        <v>2036</v>
      </c>
      <c r="D181">
        <v>0</v>
      </c>
      <c r="E181">
        <v>38282</v>
      </c>
      <c r="F181">
        <v>37</v>
      </c>
      <c r="H181" s="53" t="s">
        <v>1214</v>
      </c>
    </row>
    <row r="182" spans="1:8">
      <c r="B182" s="44" t="s">
        <v>142</v>
      </c>
      <c r="C182">
        <v>3147</v>
      </c>
      <c r="D182">
        <v>0</v>
      </c>
      <c r="E182">
        <v>41429</v>
      </c>
      <c r="F182">
        <v>37</v>
      </c>
      <c r="H182" s="53" t="s">
        <v>1210</v>
      </c>
    </row>
    <row r="183" spans="1:8">
      <c r="B183" s="44" t="s">
        <v>145</v>
      </c>
      <c r="C183">
        <v>1606</v>
      </c>
      <c r="D183">
        <v>0</v>
      </c>
      <c r="E183">
        <v>43035</v>
      </c>
      <c r="F183">
        <v>37</v>
      </c>
      <c r="H183" s="53" t="s">
        <v>1211</v>
      </c>
    </row>
    <row r="184" spans="1:8">
      <c r="A184" s="47">
        <v>45474</v>
      </c>
      <c r="B184" s="44" t="s">
        <v>146</v>
      </c>
      <c r="C184">
        <v>3865</v>
      </c>
      <c r="D184">
        <v>0</v>
      </c>
      <c r="E184">
        <v>46900</v>
      </c>
      <c r="F184">
        <v>37</v>
      </c>
      <c r="H184" s="53" t="s">
        <v>1212</v>
      </c>
    </row>
    <row r="185" spans="1:8">
      <c r="B185" s="44" t="s">
        <v>149</v>
      </c>
    </row>
    <row r="186" spans="1:8">
      <c r="B186" s="44" t="s">
        <v>150</v>
      </c>
      <c r="C186">
        <v>3245</v>
      </c>
      <c r="D186">
        <v>2</v>
      </c>
      <c r="E186">
        <v>53372</v>
      </c>
      <c r="F186">
        <v>39</v>
      </c>
      <c r="H186" s="49" t="s">
        <v>1232</v>
      </c>
    </row>
    <row r="187" spans="1:8">
      <c r="B187" s="44" t="s">
        <v>153</v>
      </c>
      <c r="C187">
        <v>3499</v>
      </c>
      <c r="D187">
        <v>5</v>
      </c>
      <c r="E187">
        <v>56871</v>
      </c>
      <c r="F187">
        <v>44</v>
      </c>
      <c r="H187" s="49" t="s">
        <v>1233</v>
      </c>
    </row>
    <row r="188" spans="1:8">
      <c r="A188" s="47">
        <v>45505</v>
      </c>
      <c r="B188" s="44" t="s">
        <v>154</v>
      </c>
      <c r="C188">
        <v>4952</v>
      </c>
      <c r="D188">
        <v>4</v>
      </c>
      <c r="E188">
        <v>61823</v>
      </c>
      <c r="F188">
        <v>48</v>
      </c>
      <c r="H188" s="49" t="s">
        <v>1234</v>
      </c>
    </row>
    <row r="189" spans="1:8">
      <c r="A189" s="32"/>
      <c r="B189" s="44" t="s">
        <v>155</v>
      </c>
      <c r="C189">
        <v>3559</v>
      </c>
      <c r="D189">
        <v>0</v>
      </c>
      <c r="E189">
        <v>65382</v>
      </c>
      <c r="F189">
        <v>47</v>
      </c>
      <c r="H189" s="49" t="s">
        <v>1251</v>
      </c>
    </row>
    <row r="190" spans="1:8">
      <c r="A190" s="32"/>
      <c r="B190" s="44" t="s">
        <v>156</v>
      </c>
      <c r="H190" s="49" t="s">
        <v>1252</v>
      </c>
    </row>
    <row r="191" spans="1:8">
      <c r="A191" s="32"/>
      <c r="B191" s="44" t="s">
        <v>159</v>
      </c>
      <c r="C191">
        <v>6608</v>
      </c>
      <c r="D191">
        <v>4</v>
      </c>
      <c r="E191">
        <v>71990</v>
      </c>
      <c r="F191">
        <v>51</v>
      </c>
      <c r="H191" s="49" t="s">
        <v>1253</v>
      </c>
    </row>
    <row r="192" spans="1:8">
      <c r="A192" s="47">
        <v>45536</v>
      </c>
      <c r="B192" s="44" t="s">
        <v>160</v>
      </c>
    </row>
    <row r="193" spans="1:8">
      <c r="A193" s="32"/>
      <c r="B193" s="44" t="s">
        <v>163</v>
      </c>
      <c r="C193">
        <v>4209</v>
      </c>
      <c r="D193">
        <v>5</v>
      </c>
      <c r="E193">
        <v>76199</v>
      </c>
      <c r="F193">
        <v>56</v>
      </c>
      <c r="H193" s="49" t="s">
        <v>1254</v>
      </c>
    </row>
    <row r="194" spans="1:8">
      <c r="A194" s="32"/>
      <c r="B194" s="44" t="s">
        <v>164</v>
      </c>
    </row>
    <row r="195" spans="1:8">
      <c r="A195" s="32"/>
      <c r="B195" s="44" t="s">
        <v>167</v>
      </c>
      <c r="C195">
        <v>2981</v>
      </c>
      <c r="D195">
        <v>2</v>
      </c>
      <c r="E195">
        <v>83911</v>
      </c>
      <c r="F195">
        <v>65</v>
      </c>
      <c r="H195" s="49" t="s">
        <v>1272</v>
      </c>
    </row>
    <row r="196" spans="1:8">
      <c r="A196" s="32"/>
      <c r="B196" s="44" t="s">
        <v>168</v>
      </c>
    </row>
    <row r="197" spans="1:8">
      <c r="A197" s="47">
        <v>45566</v>
      </c>
      <c r="B197" s="44" t="s">
        <v>171</v>
      </c>
      <c r="C197">
        <v>1992</v>
      </c>
      <c r="D197">
        <v>1</v>
      </c>
      <c r="E197">
        <v>85903</v>
      </c>
      <c r="F197">
        <v>66</v>
      </c>
      <c r="H197" s="49" t="s">
        <v>1273</v>
      </c>
    </row>
    <row r="198" spans="1:8">
      <c r="A198" s="32"/>
      <c r="B198" s="44" t="s">
        <v>172</v>
      </c>
    </row>
    <row r="199" spans="1:8">
      <c r="A199" s="32"/>
      <c r="B199" s="44" t="s">
        <v>175</v>
      </c>
    </row>
    <row r="200" spans="1:8">
      <c r="A200" s="32"/>
      <c r="B200" s="44" t="s">
        <v>178</v>
      </c>
    </row>
    <row r="201" spans="1:8">
      <c r="A201" s="47">
        <v>45597</v>
      </c>
      <c r="B201" s="44" t="s">
        <v>179</v>
      </c>
    </row>
    <row r="202" spans="1:8">
      <c r="B202" s="44" t="s">
        <v>180</v>
      </c>
      <c r="C202">
        <v>1739</v>
      </c>
      <c r="D202">
        <v>3</v>
      </c>
      <c r="E202" s="5">
        <v>96570</v>
      </c>
      <c r="F202">
        <v>78</v>
      </c>
      <c r="H202" s="49" t="s">
        <v>1292</v>
      </c>
    </row>
    <row r="203" spans="1:8">
      <c r="B203" s="44" t="s">
        <v>183</v>
      </c>
      <c r="C203">
        <v>1615</v>
      </c>
      <c r="D203">
        <v>2</v>
      </c>
      <c r="E203">
        <v>98185</v>
      </c>
      <c r="F203">
        <v>79</v>
      </c>
      <c r="H203" s="49" t="s">
        <v>1311</v>
      </c>
    </row>
    <row r="204" spans="1:8">
      <c r="B204" s="44" t="s">
        <v>186</v>
      </c>
      <c r="C204">
        <v>1612</v>
      </c>
      <c r="D204">
        <v>3</v>
      </c>
      <c r="E204">
        <v>99797</v>
      </c>
      <c r="F204">
        <v>82</v>
      </c>
      <c r="H204" s="49" t="s">
        <v>1312</v>
      </c>
    </row>
    <row r="205" spans="1:8">
      <c r="A205" s="2">
        <v>45627</v>
      </c>
      <c r="B205" s="44" t="s">
        <v>189</v>
      </c>
    </row>
    <row r="206" spans="1:8">
      <c r="B206" s="44" t="s">
        <v>190</v>
      </c>
    </row>
    <row r="207" spans="1:8">
      <c r="B207" s="44" t="s">
        <v>191</v>
      </c>
      <c r="C207">
        <v>326</v>
      </c>
      <c r="D207">
        <v>0</v>
      </c>
      <c r="E207">
        <v>104101</v>
      </c>
      <c r="F207">
        <v>86</v>
      </c>
      <c r="H207" s="49" t="s">
        <v>1313</v>
      </c>
    </row>
    <row r="208" spans="1:8">
      <c r="B208" s="44" t="s">
        <v>192</v>
      </c>
      <c r="C208">
        <v>175</v>
      </c>
      <c r="D208">
        <v>0</v>
      </c>
      <c r="E208">
        <v>106382</v>
      </c>
      <c r="F208">
        <v>85</v>
      </c>
      <c r="H208" s="49" t="s">
        <v>1314</v>
      </c>
    </row>
    <row r="209" spans="2:8">
      <c r="B209" s="44" t="s">
        <v>193</v>
      </c>
      <c r="C209">
        <v>1204</v>
      </c>
      <c r="D209">
        <v>3</v>
      </c>
      <c r="E209">
        <v>107586</v>
      </c>
      <c r="F209">
        <v>88</v>
      </c>
      <c r="H209" s="49" t="s">
        <v>1333</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19"/>
  <sheetViews>
    <sheetView workbookViewId="0">
      <pane xSplit="2" ySplit="1" topLeftCell="C295" activePane="bottomRight" state="frozenSplit"/>
      <selection activeCell="C261" sqref="C261"/>
      <selection pane="topRight" activeCell="C261" sqref="C261"/>
      <selection pane="bottomLeft" activeCell="C261" sqref="C261"/>
      <selection pane="bottomRight" activeCell="K296" sqref="K296"/>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1367</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1246</v>
      </c>
      <c r="L297" s="32" t="s">
        <v>1243</v>
      </c>
    </row>
    <row r="298" spans="1:12">
      <c r="B298" s="1" t="s">
        <v>164</v>
      </c>
      <c r="C298" s="5">
        <v>1794</v>
      </c>
    </row>
    <row r="299" spans="1:12">
      <c r="B299" s="1" t="s">
        <v>167</v>
      </c>
      <c r="C299" s="5">
        <v>1514</v>
      </c>
      <c r="D299" s="5">
        <v>2</v>
      </c>
      <c r="E299" s="5">
        <v>101750</v>
      </c>
      <c r="F299" s="5">
        <v>91</v>
      </c>
      <c r="I299" s="5">
        <v>87175</v>
      </c>
      <c r="J299" s="5">
        <v>62</v>
      </c>
      <c r="K299" t="s">
        <v>1259</v>
      </c>
      <c r="L299" s="32" t="s">
        <v>1255</v>
      </c>
    </row>
    <row r="300" spans="1:12">
      <c r="B300" s="1" t="s">
        <v>168</v>
      </c>
      <c r="C300" s="5">
        <v>1760</v>
      </c>
    </row>
    <row r="301" spans="1:12">
      <c r="A301" s="2">
        <v>45566</v>
      </c>
      <c r="B301" s="1" t="s">
        <v>171</v>
      </c>
      <c r="C301" s="5">
        <v>1639</v>
      </c>
      <c r="D301" s="5">
        <v>4</v>
      </c>
      <c r="E301" s="5">
        <v>105149</v>
      </c>
      <c r="F301" s="5">
        <v>95</v>
      </c>
      <c r="I301" s="5">
        <v>91910</v>
      </c>
      <c r="J301" s="5">
        <v>67</v>
      </c>
      <c r="K301" t="s">
        <v>1267</v>
      </c>
      <c r="L301" s="32" t="s">
        <v>1263</v>
      </c>
    </row>
    <row r="302" spans="1:12">
      <c r="B302" s="1" t="s">
        <v>172</v>
      </c>
      <c r="C302" s="5">
        <v>1624</v>
      </c>
      <c r="D302" s="5">
        <v>1</v>
      </c>
      <c r="E302" s="5">
        <v>106773</v>
      </c>
      <c r="F302" s="5">
        <v>96</v>
      </c>
      <c r="I302" s="5">
        <v>94181</v>
      </c>
      <c r="K302" t="s">
        <v>1277</v>
      </c>
      <c r="L302" s="32" t="s">
        <v>1274</v>
      </c>
    </row>
    <row r="303" spans="1:12">
      <c r="B303" s="1" t="s">
        <v>175</v>
      </c>
    </row>
    <row r="304" spans="1:12">
      <c r="B304" s="1" t="s">
        <v>178</v>
      </c>
    </row>
    <row r="305" spans="1:12">
      <c r="A305" s="2">
        <v>45597</v>
      </c>
      <c r="B305" s="1" t="s">
        <v>179</v>
      </c>
      <c r="C305" s="5">
        <v>1346</v>
      </c>
      <c r="E305" s="5">
        <v>111250</v>
      </c>
    </row>
    <row r="306" spans="1:12">
      <c r="B306" s="1" t="s">
        <v>180</v>
      </c>
      <c r="C306" s="5">
        <v>1583</v>
      </c>
      <c r="E306" s="5">
        <v>112833</v>
      </c>
      <c r="F306" s="5">
        <v>104</v>
      </c>
      <c r="I306" s="5">
        <v>103371</v>
      </c>
      <c r="J306" s="5">
        <v>80</v>
      </c>
    </row>
    <row r="307" spans="1:12">
      <c r="B307" s="1" t="s">
        <v>183</v>
      </c>
      <c r="K307" t="s">
        <v>1286</v>
      </c>
      <c r="L307" s="32" t="s">
        <v>1283</v>
      </c>
    </row>
    <row r="308" spans="1:12">
      <c r="B308" s="1" t="s">
        <v>186</v>
      </c>
      <c r="K308" t="s">
        <v>1297</v>
      </c>
      <c r="L308" s="32" t="s">
        <v>1294</v>
      </c>
    </row>
    <row r="309" spans="1:12">
      <c r="B309" s="1" t="s">
        <v>189</v>
      </c>
      <c r="K309" t="s">
        <v>1306</v>
      </c>
      <c r="L309" s="32" t="s">
        <v>1303</v>
      </c>
    </row>
    <row r="310" spans="1:12">
      <c r="A310" s="2">
        <v>45627</v>
      </c>
      <c r="B310" s="1" t="s">
        <v>190</v>
      </c>
    </row>
    <row r="311" spans="1:12">
      <c r="B311" s="1" t="s">
        <v>191</v>
      </c>
    </row>
    <row r="312" spans="1:12">
      <c r="B312" s="1" t="s">
        <v>192</v>
      </c>
      <c r="C312" s="5">
        <v>1407</v>
      </c>
      <c r="E312" s="5">
        <v>121082</v>
      </c>
    </row>
    <row r="313" spans="1:12">
      <c r="B313" s="1" t="s">
        <v>193</v>
      </c>
      <c r="C313" s="5">
        <v>1341</v>
      </c>
      <c r="D313" s="5">
        <v>1</v>
      </c>
      <c r="E313" s="5">
        <v>122423</v>
      </c>
      <c r="F313" s="5">
        <v>117</v>
      </c>
      <c r="I313" s="5">
        <v>123133</v>
      </c>
      <c r="J313" s="5">
        <v>100</v>
      </c>
      <c r="K313" t="s">
        <v>1319</v>
      </c>
      <c r="L313" s="32" t="s">
        <v>1316</v>
      </c>
    </row>
    <row r="314" spans="1:12">
      <c r="A314" s="2"/>
    </row>
    <row r="316" spans="1:12">
      <c r="K316" t="s">
        <v>1328</v>
      </c>
      <c r="L316" s="32" t="s">
        <v>1325</v>
      </c>
    </row>
    <row r="318" spans="1:12">
      <c r="A318" s="2"/>
    </row>
    <row r="319" spans="1:12">
      <c r="K319" t="s">
        <v>1343</v>
      </c>
      <c r="L319" s="32" t="s">
        <v>1341</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C249" sqref="C249:C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25"/>
  <sheetViews>
    <sheetView workbookViewId="0">
      <pane xSplit="2" ySplit="1" topLeftCell="C277" activePane="bottomRight" state="frozenSplit"/>
      <selection activeCell="C261" sqref="C261"/>
      <selection pane="topRight" activeCell="C261" sqref="C261"/>
      <selection pane="bottomLeft" activeCell="C261" sqref="C261"/>
      <selection pane="bottomRight" activeCell="A322" sqref="A322"/>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I266">
        <v>1239</v>
      </c>
      <c r="K266" t="s">
        <v>1088</v>
      </c>
      <c r="L266" s="32" t="s">
        <v>1085</v>
      </c>
    </row>
    <row r="267" spans="1:12">
      <c r="B267" s="1" t="s">
        <v>105</v>
      </c>
      <c r="I267" s="5"/>
    </row>
    <row r="268" spans="1:12">
      <c r="B268" s="1" t="s">
        <v>106</v>
      </c>
      <c r="C268" s="5">
        <v>427</v>
      </c>
      <c r="E268" s="5">
        <v>2962</v>
      </c>
      <c r="I268" s="5">
        <v>1604</v>
      </c>
      <c r="K268" t="s">
        <v>1097</v>
      </c>
      <c r="L268" s="32" t="s">
        <v>1094</v>
      </c>
    </row>
    <row r="269" spans="1:12">
      <c r="B269" s="1" t="s">
        <v>109</v>
      </c>
      <c r="I269" s="5"/>
    </row>
    <row r="270" spans="1:12">
      <c r="B270" s="1" t="s">
        <v>110</v>
      </c>
      <c r="C270" s="5">
        <v>372</v>
      </c>
      <c r="E270" s="5">
        <v>3802</v>
      </c>
      <c r="I270" s="5">
        <v>1855</v>
      </c>
      <c r="K270" t="s">
        <v>1108</v>
      </c>
      <c r="L270" s="32" t="s">
        <v>1105</v>
      </c>
    </row>
    <row r="271" spans="1:12">
      <c r="A271" s="2">
        <v>45352</v>
      </c>
      <c r="B271" s="1" t="s">
        <v>113</v>
      </c>
      <c r="I271" s="5"/>
    </row>
    <row r="272" spans="1:12">
      <c r="B272" s="1" t="s">
        <v>114</v>
      </c>
      <c r="C272" s="5">
        <v>331</v>
      </c>
      <c r="E272" s="5">
        <v>4537</v>
      </c>
      <c r="I272" s="5">
        <v>2123</v>
      </c>
      <c r="K272" t="s">
        <v>1115</v>
      </c>
      <c r="L272" s="32" t="s">
        <v>1112</v>
      </c>
    </row>
    <row r="273" spans="1:12">
      <c r="B273" s="1" t="s">
        <v>117</v>
      </c>
      <c r="I273" s="5"/>
    </row>
    <row r="274" spans="1:12">
      <c r="B274" s="1" t="s">
        <v>118</v>
      </c>
      <c r="C274" s="5">
        <v>349</v>
      </c>
      <c r="E274" s="5">
        <v>5166</v>
      </c>
      <c r="I274" s="5">
        <v>2359</v>
      </c>
      <c r="K274" t="s">
        <v>1125</v>
      </c>
      <c r="L274" s="32" t="s">
        <v>1120</v>
      </c>
    </row>
    <row r="275" spans="1:12">
      <c r="A275" s="2">
        <v>45383</v>
      </c>
      <c r="B275" s="1" t="s">
        <v>121</v>
      </c>
      <c r="I275" s="5"/>
    </row>
    <row r="276" spans="1:12">
      <c r="B276" s="1" t="s">
        <v>122</v>
      </c>
      <c r="C276" s="5">
        <v>308</v>
      </c>
      <c r="E276" s="5">
        <v>5886</v>
      </c>
      <c r="I276" s="5">
        <v>2607</v>
      </c>
      <c r="K276" t="s">
        <v>1149</v>
      </c>
      <c r="L276" t="s">
        <v>1133</v>
      </c>
    </row>
    <row r="277" spans="1:12">
      <c r="B277" s="1" t="s">
        <v>125</v>
      </c>
      <c r="C277" s="5">
        <v>343</v>
      </c>
      <c r="E277" s="5">
        <v>6232</v>
      </c>
      <c r="I277" s="5">
        <v>2720</v>
      </c>
      <c r="K277" t="s">
        <v>1150</v>
      </c>
      <c r="L277" t="s">
        <v>1135</v>
      </c>
    </row>
    <row r="278" spans="1:12">
      <c r="B278" s="1" t="s">
        <v>126</v>
      </c>
      <c r="I278" s="5"/>
    </row>
    <row r="279" spans="1:12">
      <c r="A279" s="2">
        <v>45413</v>
      </c>
      <c r="B279" s="1" t="s">
        <v>129</v>
      </c>
      <c r="C279" s="5">
        <v>250</v>
      </c>
      <c r="E279" s="5">
        <v>6816</v>
      </c>
      <c r="I279" s="5">
        <v>2996</v>
      </c>
      <c r="K279" t="s">
        <v>1151</v>
      </c>
      <c r="L279" t="s">
        <v>1137</v>
      </c>
    </row>
    <row r="280" spans="1:12">
      <c r="B280" s="1" t="s">
        <v>130</v>
      </c>
      <c r="I280" s="5"/>
    </row>
    <row r="281" spans="1:12">
      <c r="B281" s="1" t="s">
        <v>133</v>
      </c>
      <c r="C281" s="5">
        <v>292</v>
      </c>
      <c r="E281" s="5">
        <v>7432</v>
      </c>
      <c r="I281" s="5">
        <v>3187</v>
      </c>
      <c r="K281" t="s">
        <v>1168</v>
      </c>
      <c r="L281" s="32" t="s">
        <v>1165</v>
      </c>
    </row>
    <row r="282" spans="1:12">
      <c r="B282" s="1" t="s">
        <v>134</v>
      </c>
      <c r="I282" s="5"/>
    </row>
    <row r="283" spans="1:12">
      <c r="A283" s="2">
        <v>45444</v>
      </c>
      <c r="B283" s="1" t="s">
        <v>137</v>
      </c>
      <c r="C283" s="5">
        <v>313</v>
      </c>
      <c r="E283" s="5">
        <v>8033</v>
      </c>
      <c r="I283" s="5">
        <v>3431</v>
      </c>
      <c r="K283" t="s">
        <v>1176</v>
      </c>
      <c r="L283" s="32" t="s">
        <v>1172</v>
      </c>
    </row>
    <row r="284" spans="1:12">
      <c r="B284" s="1" t="s">
        <v>138</v>
      </c>
      <c r="I284" s="5"/>
    </row>
    <row r="285" spans="1:12">
      <c r="B285" s="1" t="s">
        <v>141</v>
      </c>
      <c r="C285" s="5">
        <v>306</v>
      </c>
      <c r="E285" s="5">
        <v>8671</v>
      </c>
      <c r="I285" s="5">
        <v>3863</v>
      </c>
      <c r="K285" t="s">
        <v>1189</v>
      </c>
      <c r="L285" s="32" t="s">
        <v>1184</v>
      </c>
    </row>
    <row r="286" spans="1:12">
      <c r="B286" s="1" t="s">
        <v>142</v>
      </c>
      <c r="I286" s="5"/>
    </row>
    <row r="287" spans="1:12">
      <c r="B287" s="1" t="s">
        <v>145</v>
      </c>
      <c r="C287" s="5">
        <v>292</v>
      </c>
      <c r="E287" s="5">
        <v>9257</v>
      </c>
      <c r="I287" s="5">
        <v>4349</v>
      </c>
      <c r="K287" t="s">
        <v>1197</v>
      </c>
      <c r="L287" s="32" t="s">
        <v>1192</v>
      </c>
    </row>
    <row r="288" spans="1:12">
      <c r="A288" s="2">
        <v>45474</v>
      </c>
      <c r="B288" s="1" t="s">
        <v>146</v>
      </c>
      <c r="I288" s="5"/>
    </row>
    <row r="289" spans="1:12">
      <c r="B289" s="1" t="s">
        <v>149</v>
      </c>
      <c r="C289" s="5">
        <v>291</v>
      </c>
      <c r="E289" s="5">
        <v>9874</v>
      </c>
      <c r="I289" s="5">
        <v>4792</v>
      </c>
      <c r="K289" t="s">
        <v>1206</v>
      </c>
      <c r="L289" s="32" t="s">
        <v>1201</v>
      </c>
    </row>
    <row r="290" spans="1:12">
      <c r="B290" s="1" t="s">
        <v>150</v>
      </c>
      <c r="I290" s="5"/>
    </row>
    <row r="291" spans="1:12">
      <c r="B291" s="1" t="s">
        <v>153</v>
      </c>
      <c r="C291" s="5">
        <v>311</v>
      </c>
      <c r="E291" s="5">
        <v>10421</v>
      </c>
      <c r="I291" s="5">
        <v>5206</v>
      </c>
      <c r="K291" t="s">
        <v>1221</v>
      </c>
      <c r="L291" s="32" t="s">
        <v>1215</v>
      </c>
    </row>
    <row r="292" spans="1:12">
      <c r="A292" s="2">
        <v>45505</v>
      </c>
      <c r="B292" s="1" t="s">
        <v>154</v>
      </c>
      <c r="I292" s="5"/>
    </row>
    <row r="293" spans="1:12">
      <c r="B293" s="1" t="s">
        <v>155</v>
      </c>
      <c r="C293" s="5">
        <v>218</v>
      </c>
      <c r="E293" s="5">
        <v>10913</v>
      </c>
      <c r="I293" s="5">
        <v>5564</v>
      </c>
      <c r="K293" t="s">
        <v>1228</v>
      </c>
      <c r="L293" s="32" t="s">
        <v>1225</v>
      </c>
    </row>
    <row r="294" spans="1:12">
      <c r="B294" s="1" t="s">
        <v>156</v>
      </c>
      <c r="I294" s="5"/>
    </row>
    <row r="295" spans="1:12">
      <c r="B295" s="1" t="s">
        <v>159</v>
      </c>
      <c r="C295" s="5">
        <v>186</v>
      </c>
      <c r="E295" s="5">
        <v>11315</v>
      </c>
      <c r="I295" s="5">
        <v>5955</v>
      </c>
      <c r="K295" t="s">
        <v>1239</v>
      </c>
      <c r="L295" s="32" t="s">
        <v>1235</v>
      </c>
    </row>
    <row r="296" spans="1:12">
      <c r="A296" s="2">
        <v>45536</v>
      </c>
      <c r="B296" s="1" t="s">
        <v>160</v>
      </c>
      <c r="I296" s="5"/>
    </row>
    <row r="297" spans="1:12">
      <c r="B297" s="1" t="s">
        <v>163</v>
      </c>
      <c r="C297" s="5">
        <v>190</v>
      </c>
      <c r="E297" s="5">
        <v>11683</v>
      </c>
      <c r="I297" s="5">
        <v>6428</v>
      </c>
      <c r="K297" t="s">
        <v>1247</v>
      </c>
      <c r="L297" s="32" t="s">
        <v>1243</v>
      </c>
    </row>
    <row r="298" spans="1:12">
      <c r="B298" s="1" t="s">
        <v>164</v>
      </c>
      <c r="I298" s="5"/>
    </row>
    <row r="299" spans="1:12">
      <c r="B299" s="1" t="s">
        <v>167</v>
      </c>
      <c r="C299" s="5">
        <v>182</v>
      </c>
      <c r="E299" s="5">
        <v>12067</v>
      </c>
      <c r="I299" s="5">
        <v>7060</v>
      </c>
      <c r="K299" t="s">
        <v>1260</v>
      </c>
      <c r="L299" s="32" t="s">
        <v>1255</v>
      </c>
    </row>
    <row r="300" spans="1:12">
      <c r="B300" s="1" t="s">
        <v>168</v>
      </c>
      <c r="I300" s="5"/>
    </row>
    <row r="301" spans="1:12">
      <c r="A301" s="2">
        <v>45566</v>
      </c>
      <c r="B301" s="1" t="s">
        <v>171</v>
      </c>
      <c r="C301" s="5">
        <v>156</v>
      </c>
      <c r="E301" s="5">
        <v>12375</v>
      </c>
      <c r="I301" s="5">
        <v>7666</v>
      </c>
      <c r="K301" t="s">
        <v>1268</v>
      </c>
      <c r="L301" s="32" t="s">
        <v>1263</v>
      </c>
    </row>
    <row r="302" spans="1:12">
      <c r="B302" s="1" t="s">
        <v>172</v>
      </c>
      <c r="I302" s="5"/>
    </row>
    <row r="303" spans="1:12">
      <c r="B303" s="1" t="s">
        <v>175</v>
      </c>
      <c r="C303" s="5">
        <v>101</v>
      </c>
      <c r="E303" s="5">
        <v>12619</v>
      </c>
      <c r="I303" s="5">
        <v>8089</v>
      </c>
      <c r="K303" t="s">
        <v>1278</v>
      </c>
      <c r="L303" s="32" t="s">
        <v>1274</v>
      </c>
    </row>
    <row r="304" spans="1:12">
      <c r="B304" s="1" t="s">
        <v>178</v>
      </c>
      <c r="I304" s="5"/>
    </row>
    <row r="305" spans="1:12">
      <c r="A305" s="2">
        <v>45597</v>
      </c>
      <c r="B305" s="1" t="s">
        <v>179</v>
      </c>
      <c r="C305" s="5">
        <v>100</v>
      </c>
      <c r="E305" s="5">
        <v>12837</v>
      </c>
      <c r="I305" s="5">
        <v>8432</v>
      </c>
      <c r="K305" t="s">
        <v>1287</v>
      </c>
      <c r="L305" s="32" t="s">
        <v>1283</v>
      </c>
    </row>
    <row r="306" spans="1:12">
      <c r="B306" s="1" t="s">
        <v>180</v>
      </c>
      <c r="I306" s="5"/>
    </row>
    <row r="307" spans="1:12">
      <c r="B307" s="1" t="s">
        <v>183</v>
      </c>
      <c r="C307" s="5">
        <v>111</v>
      </c>
      <c r="E307" s="5">
        <v>13058</v>
      </c>
      <c r="I307" s="5">
        <v>8731</v>
      </c>
      <c r="K307" t="s">
        <v>1298</v>
      </c>
      <c r="L307" s="32" t="s">
        <v>1294</v>
      </c>
    </row>
    <row r="308" spans="1:12">
      <c r="B308" s="1" t="s">
        <v>186</v>
      </c>
      <c r="I308" s="5"/>
    </row>
    <row r="309" spans="1:12">
      <c r="B309" s="1" t="s">
        <v>189</v>
      </c>
      <c r="C309" s="5">
        <v>92</v>
      </c>
      <c r="E309" s="5">
        <v>13260</v>
      </c>
      <c r="I309" s="5">
        <v>9043</v>
      </c>
      <c r="K309" t="s">
        <v>1307</v>
      </c>
      <c r="L309" s="32" t="s">
        <v>1303</v>
      </c>
    </row>
    <row r="310" spans="1:12">
      <c r="A310" s="2">
        <v>45627</v>
      </c>
      <c r="B310" s="1" t="s">
        <v>190</v>
      </c>
      <c r="I310" s="5"/>
    </row>
    <row r="311" spans="1:12">
      <c r="B311" s="1" t="s">
        <v>191</v>
      </c>
      <c r="I311" s="5"/>
    </row>
    <row r="312" spans="1:12">
      <c r="B312" s="1" t="s">
        <v>192</v>
      </c>
      <c r="I312" s="5"/>
    </row>
    <row r="313" spans="1:12">
      <c r="B313" s="1" t="s">
        <v>193</v>
      </c>
      <c r="C313" s="5">
        <v>74</v>
      </c>
      <c r="E313" s="5">
        <v>13655</v>
      </c>
      <c r="I313" s="5">
        <v>9949</v>
      </c>
      <c r="K313" t="s">
        <v>1320</v>
      </c>
      <c r="L313" s="32" t="s">
        <v>1316</v>
      </c>
    </row>
    <row r="314" spans="1:12">
      <c r="A314" s="47">
        <v>45658</v>
      </c>
      <c r="B314" s="44" t="s">
        <v>94</v>
      </c>
      <c r="I314" s="5"/>
    </row>
    <row r="315" spans="1:12">
      <c r="A315" s="32"/>
      <c r="B315" s="44" t="s">
        <v>97</v>
      </c>
      <c r="I315" s="5"/>
    </row>
    <row r="316" spans="1:12">
      <c r="A316" s="32"/>
      <c r="B316" s="44" t="s">
        <v>98</v>
      </c>
      <c r="I316" s="5"/>
      <c r="K316" t="s">
        <v>1329</v>
      </c>
      <c r="L316" s="32" t="s">
        <v>1325</v>
      </c>
    </row>
    <row r="317" spans="1:12">
      <c r="A317" s="32"/>
      <c r="B317" s="44" t="s">
        <v>101</v>
      </c>
      <c r="C317" s="5">
        <v>118</v>
      </c>
      <c r="E317" s="5">
        <v>433</v>
      </c>
      <c r="I317" s="5">
        <v>1538</v>
      </c>
      <c r="K317" t="s">
        <v>1344</v>
      </c>
      <c r="L317" s="32" t="s">
        <v>1341</v>
      </c>
    </row>
    <row r="318" spans="1:12">
      <c r="A318" s="47">
        <v>45689</v>
      </c>
      <c r="B318" s="44" t="s">
        <v>102</v>
      </c>
    </row>
    <row r="319" spans="1:12">
      <c r="B319" s="44" t="s">
        <v>105</v>
      </c>
      <c r="C319" s="5">
        <v>113</v>
      </c>
      <c r="E319" s="5">
        <v>600</v>
      </c>
      <c r="I319">
        <v>2539</v>
      </c>
      <c r="K319" t="s">
        <v>1337</v>
      </c>
      <c r="L319" s="32" t="s">
        <v>1334</v>
      </c>
    </row>
    <row r="320" spans="1:12">
      <c r="B320" s="44" t="s">
        <v>106</v>
      </c>
    </row>
    <row r="321" spans="1:12">
      <c r="A321" s="2"/>
      <c r="B321" s="44" t="s">
        <v>109</v>
      </c>
      <c r="C321" s="5">
        <v>71</v>
      </c>
      <c r="E321" s="5">
        <v>785</v>
      </c>
      <c r="K321" t="s">
        <v>1350</v>
      </c>
      <c r="L321" s="32" t="s">
        <v>1348</v>
      </c>
    </row>
    <row r="322" spans="1:12">
      <c r="A322" s="2">
        <v>45717</v>
      </c>
      <c r="B322" s="44" t="s">
        <v>110</v>
      </c>
    </row>
    <row r="323" spans="1:12">
      <c r="B323" s="44" t="s">
        <v>113</v>
      </c>
      <c r="C323" s="5">
        <v>87</v>
      </c>
      <c r="E323" s="5">
        <v>951</v>
      </c>
      <c r="I323">
        <v>4166</v>
      </c>
      <c r="K323" t="s">
        <v>1356</v>
      </c>
      <c r="L323" s="32" t="s">
        <v>1353</v>
      </c>
    </row>
    <row r="324" spans="1:12">
      <c r="B324" s="44" t="s">
        <v>114</v>
      </c>
    </row>
    <row r="325" spans="1:12">
      <c r="B325" s="44" t="s">
        <v>117</v>
      </c>
      <c r="C325" s="5">
        <v>102</v>
      </c>
      <c r="E325" s="5">
        <v>1126</v>
      </c>
      <c r="I325">
        <v>4801</v>
      </c>
      <c r="K325" t="s">
        <v>1363</v>
      </c>
      <c r="L325" s="32" t="s">
        <v>1361</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26"/>
  <sheetViews>
    <sheetView workbookViewId="0">
      <pane xSplit="2" ySplit="1" topLeftCell="C283" activePane="bottomRight" state="frozenSplit"/>
      <selection activeCell="C261" sqref="C261"/>
      <selection pane="topRight" activeCell="C261" sqref="C261"/>
      <selection pane="bottomLeft" activeCell="C261" sqref="C261"/>
      <selection pane="bottomRight" activeCell="F317" sqref="F317:F326"/>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1240</v>
      </c>
      <c r="L296" s="32" t="s">
        <v>1235</v>
      </c>
    </row>
    <row r="297" spans="1:12">
      <c r="B297" s="1" t="s">
        <v>163</v>
      </c>
      <c r="C297" s="5">
        <v>3825</v>
      </c>
      <c r="D297" s="5">
        <v>0</v>
      </c>
      <c r="E297" s="5">
        <v>71300</v>
      </c>
      <c r="F297" s="5">
        <v>11</v>
      </c>
      <c r="K297" t="s">
        <v>1248</v>
      </c>
      <c r="L297" s="32" t="s">
        <v>1243</v>
      </c>
    </row>
    <row r="298" spans="1:12">
      <c r="B298" s="1" t="s">
        <v>164</v>
      </c>
      <c r="C298" s="5">
        <v>2808</v>
      </c>
      <c r="D298" s="5">
        <v>1</v>
      </c>
      <c r="E298" s="5">
        <v>74108</v>
      </c>
      <c r="F298" s="5">
        <v>12</v>
      </c>
    </row>
    <row r="299" spans="1:12">
      <c r="B299" s="1" t="s">
        <v>167</v>
      </c>
      <c r="C299" s="5">
        <v>3377</v>
      </c>
      <c r="D299" s="5">
        <v>0</v>
      </c>
      <c r="E299" s="5">
        <v>76838</v>
      </c>
      <c r="F299" s="5">
        <v>12</v>
      </c>
      <c r="K299" t="s">
        <v>1261</v>
      </c>
      <c r="L299" s="32" t="s">
        <v>1255</v>
      </c>
    </row>
    <row r="300" spans="1:12">
      <c r="B300" s="1" t="s">
        <v>168</v>
      </c>
      <c r="C300" s="5">
        <v>4614</v>
      </c>
      <c r="D300" s="5">
        <v>3</v>
      </c>
      <c r="E300" s="5">
        <v>81452</v>
      </c>
      <c r="F300" s="5">
        <v>12</v>
      </c>
    </row>
    <row r="301" spans="1:12">
      <c r="A301" s="2">
        <v>45566</v>
      </c>
      <c r="B301" s="1" t="s">
        <v>171</v>
      </c>
      <c r="C301" s="5">
        <v>4210</v>
      </c>
      <c r="D301" s="5">
        <v>0</v>
      </c>
      <c r="E301" s="5">
        <v>89397</v>
      </c>
      <c r="F301" s="5">
        <v>15</v>
      </c>
      <c r="K301" t="s">
        <v>1269</v>
      </c>
      <c r="L301" s="32" t="s">
        <v>1263</v>
      </c>
    </row>
    <row r="302" spans="1:12">
      <c r="B302" s="1" t="s">
        <v>172</v>
      </c>
      <c r="C302" s="5">
        <v>4695</v>
      </c>
      <c r="D302" s="5">
        <v>0</v>
      </c>
      <c r="E302" s="5">
        <v>94092</v>
      </c>
      <c r="F302" s="5">
        <v>15</v>
      </c>
    </row>
    <row r="303" spans="1:12">
      <c r="B303" s="1" t="s">
        <v>175</v>
      </c>
      <c r="C303" s="5">
        <v>4948</v>
      </c>
      <c r="D303" s="5">
        <v>1</v>
      </c>
      <c r="E303" s="5">
        <v>100048</v>
      </c>
      <c r="F303" s="5">
        <v>16</v>
      </c>
      <c r="K303" t="s">
        <v>1279</v>
      </c>
      <c r="L303" s="32" t="s">
        <v>1274</v>
      </c>
    </row>
    <row r="304" spans="1:12">
      <c r="B304" s="1" t="s">
        <v>178</v>
      </c>
    </row>
    <row r="305" spans="1:12">
      <c r="A305" s="2">
        <v>45597</v>
      </c>
      <c r="B305" s="1" t="s">
        <v>179</v>
      </c>
    </row>
    <row r="306" spans="1:12">
      <c r="B306" s="1" t="s">
        <v>180</v>
      </c>
    </row>
    <row r="307" spans="1:12">
      <c r="B307" s="1" t="s">
        <v>183</v>
      </c>
      <c r="C307" s="5">
        <v>4679</v>
      </c>
      <c r="D307" s="5">
        <v>1</v>
      </c>
      <c r="E307" s="5">
        <v>119824</v>
      </c>
      <c r="F307" s="5">
        <v>20</v>
      </c>
      <c r="I307" s="5">
        <v>148656</v>
      </c>
      <c r="J307" s="5">
        <v>42</v>
      </c>
      <c r="K307" t="s">
        <v>1288</v>
      </c>
      <c r="L307" s="32" t="s">
        <v>1283</v>
      </c>
    </row>
    <row r="308" spans="1:12">
      <c r="B308" s="1" t="s">
        <v>186</v>
      </c>
      <c r="C308" s="5">
        <v>5049</v>
      </c>
      <c r="E308" s="5">
        <v>124987</v>
      </c>
      <c r="F308" s="5">
        <v>20</v>
      </c>
      <c r="K308" t="s">
        <v>1299</v>
      </c>
      <c r="L308" s="32" t="s">
        <v>1294</v>
      </c>
    </row>
    <row r="309" spans="1:12">
      <c r="B309" s="1" t="s">
        <v>189</v>
      </c>
      <c r="C309" s="5">
        <v>5355</v>
      </c>
      <c r="D309" s="5">
        <v>1</v>
      </c>
      <c r="E309" s="5">
        <v>130342</v>
      </c>
      <c r="F309" s="5">
        <v>21</v>
      </c>
      <c r="I309" s="5">
        <v>159506</v>
      </c>
      <c r="J309" s="5">
        <v>43</v>
      </c>
      <c r="K309" t="s">
        <v>1308</v>
      </c>
      <c r="L309" s="32" t="s">
        <v>1303</v>
      </c>
    </row>
    <row r="310" spans="1:12">
      <c r="A310" s="2">
        <v>45627</v>
      </c>
      <c r="B310" s="1" t="s">
        <v>190</v>
      </c>
      <c r="C310" s="5">
        <v>5244</v>
      </c>
    </row>
    <row r="311" spans="1:12">
      <c r="B311" s="1" t="s">
        <v>191</v>
      </c>
      <c r="C311" s="5">
        <v>5244</v>
      </c>
      <c r="D311" s="5">
        <v>1</v>
      </c>
      <c r="E311" s="5">
        <v>138342</v>
      </c>
      <c r="F311" s="5">
        <v>26</v>
      </c>
      <c r="I311" s="5">
        <v>167437</v>
      </c>
      <c r="J311" s="5">
        <v>46</v>
      </c>
      <c r="K311" t="s">
        <v>1321</v>
      </c>
      <c r="L311" s="32" t="s">
        <v>1316</v>
      </c>
    </row>
    <row r="312" spans="1:12">
      <c r="B312" s="1" t="s">
        <v>192</v>
      </c>
      <c r="C312" s="5">
        <v>2790</v>
      </c>
      <c r="D312" s="5">
        <v>1</v>
      </c>
      <c r="E312">
        <v>108433</v>
      </c>
      <c r="F312" s="5">
        <v>28</v>
      </c>
      <c r="I312" s="5">
        <v>167437</v>
      </c>
      <c r="J312" s="5">
        <v>46</v>
      </c>
      <c r="K312" t="s">
        <v>1330</v>
      </c>
      <c r="L312" s="32" t="s">
        <v>1325</v>
      </c>
    </row>
    <row r="313" spans="1:12">
      <c r="B313" s="1" t="s">
        <v>193</v>
      </c>
    </row>
    <row r="314" spans="1:12">
      <c r="A314" s="47">
        <v>45658</v>
      </c>
      <c r="B314" s="44" t="s">
        <v>94</v>
      </c>
    </row>
    <row r="315" spans="1:12">
      <c r="A315" s="32"/>
      <c r="B315" s="44" t="s">
        <v>97</v>
      </c>
    </row>
    <row r="316" spans="1:12">
      <c r="A316" s="32"/>
      <c r="B316" s="44" t="s">
        <v>98</v>
      </c>
      <c r="C316" s="5">
        <v>2227</v>
      </c>
      <c r="K316" t="s">
        <v>1345</v>
      </c>
      <c r="L316" s="32" t="s">
        <v>1341</v>
      </c>
    </row>
    <row r="317" spans="1:12">
      <c r="A317" s="32"/>
      <c r="B317" s="44" t="s">
        <v>101</v>
      </c>
      <c r="C317" s="5">
        <v>1920</v>
      </c>
      <c r="D317" s="5">
        <v>0</v>
      </c>
      <c r="E317" s="5">
        <v>6945</v>
      </c>
      <c r="F317" s="5">
        <v>0</v>
      </c>
      <c r="I317" s="5">
        <v>8203</v>
      </c>
      <c r="J317" s="5">
        <v>1</v>
      </c>
      <c r="K317" t="s">
        <v>1338</v>
      </c>
      <c r="L317" s="32" t="s">
        <v>1334</v>
      </c>
    </row>
    <row r="318" spans="1:12">
      <c r="A318" s="47">
        <v>45689</v>
      </c>
      <c r="B318" s="44" t="s">
        <v>102</v>
      </c>
      <c r="K318" t="s">
        <v>1338</v>
      </c>
      <c r="L318" s="32" t="s">
        <v>1348</v>
      </c>
    </row>
    <row r="319" spans="1:12">
      <c r="B319" s="44" t="s">
        <v>105</v>
      </c>
    </row>
    <row r="320" spans="1:12">
      <c r="B320" s="44" t="s">
        <v>106</v>
      </c>
      <c r="C320" s="5">
        <v>1666</v>
      </c>
    </row>
    <row r="321" spans="1:12">
      <c r="B321" s="44" t="s">
        <v>109</v>
      </c>
      <c r="C321" s="5">
        <v>1356</v>
      </c>
      <c r="D321" s="5">
        <v>0</v>
      </c>
      <c r="E321" s="5">
        <v>12479</v>
      </c>
      <c r="F321" s="5">
        <v>2</v>
      </c>
      <c r="I321" s="5">
        <v>12602</v>
      </c>
      <c r="J321" s="5">
        <v>3</v>
      </c>
      <c r="K321" t="s">
        <v>1357</v>
      </c>
      <c r="L321" s="32" t="s">
        <v>1353</v>
      </c>
    </row>
    <row r="322" spans="1:12">
      <c r="A322" s="2">
        <v>45717</v>
      </c>
      <c r="B322" s="44" t="s">
        <v>110</v>
      </c>
    </row>
    <row r="323" spans="1:12">
      <c r="B323" s="44" t="s">
        <v>113</v>
      </c>
    </row>
    <row r="324" spans="1:12">
      <c r="B324" s="44" t="s">
        <v>114</v>
      </c>
    </row>
    <row r="325" spans="1:12">
      <c r="B325" s="44" t="s">
        <v>117</v>
      </c>
      <c r="C325" s="5">
        <v>979</v>
      </c>
    </row>
    <row r="326" spans="1:12">
      <c r="B326" s="44" t="s">
        <v>118</v>
      </c>
      <c r="C326" s="5">
        <v>1050</v>
      </c>
      <c r="D326" s="5">
        <v>0</v>
      </c>
      <c r="E326" s="5">
        <v>17126</v>
      </c>
      <c r="F326" s="5">
        <v>2</v>
      </c>
      <c r="I326" s="5">
        <v>17106</v>
      </c>
      <c r="J326" s="5">
        <v>3</v>
      </c>
      <c r="K326" t="s">
        <v>1364</v>
      </c>
      <c r="L326" s="32" t="s">
        <v>1361</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25"/>
  <sheetViews>
    <sheetView zoomScale="115" zoomScaleNormal="115" workbookViewId="0">
      <pane ySplit="720" topLeftCell="A287" activePane="bottomLeft"/>
      <selection pane="bottomLeft" activeCell="A322" sqref="A322"/>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1241</v>
      </c>
      <c r="L296" s="32" t="s">
        <v>1235</v>
      </c>
    </row>
    <row r="297" spans="1:12">
      <c r="B297" s="1" t="s">
        <v>163</v>
      </c>
      <c r="C297">
        <v>40</v>
      </c>
      <c r="E297">
        <v>1690</v>
      </c>
      <c r="K297" t="s">
        <v>1249</v>
      </c>
      <c r="L297" s="32" t="s">
        <v>1243</v>
      </c>
    </row>
    <row r="298" spans="1:12">
      <c r="B298" s="1" t="s">
        <v>164</v>
      </c>
    </row>
    <row r="299" spans="1:12">
      <c r="B299" s="1" t="s">
        <v>167</v>
      </c>
    </row>
    <row r="300" spans="1:12">
      <c r="B300" s="1" t="s">
        <v>168</v>
      </c>
      <c r="C300">
        <v>89</v>
      </c>
      <c r="E300">
        <v>1788</v>
      </c>
      <c r="K300" t="s">
        <v>1262</v>
      </c>
      <c r="L300" s="32" t="s">
        <v>1255</v>
      </c>
    </row>
    <row r="301" spans="1:12">
      <c r="A301" s="2">
        <v>45566</v>
      </c>
      <c r="B301" s="1" t="s">
        <v>171</v>
      </c>
    </row>
    <row r="302" spans="1:12">
      <c r="B302" s="1" t="s">
        <v>172</v>
      </c>
    </row>
    <row r="303" spans="1:12">
      <c r="B303" s="1" t="s">
        <v>175</v>
      </c>
      <c r="E303">
        <v>1828</v>
      </c>
      <c r="K303" t="s">
        <v>1270</v>
      </c>
      <c r="L303" s="32" t="s">
        <v>1263</v>
      </c>
    </row>
    <row r="304" spans="1:12">
      <c r="B304" s="1" t="s">
        <v>178</v>
      </c>
    </row>
    <row r="305" spans="1:12">
      <c r="A305" s="2">
        <v>45597</v>
      </c>
      <c r="B305" s="1" t="s">
        <v>179</v>
      </c>
      <c r="C305">
        <v>163</v>
      </c>
      <c r="E305">
        <v>2095</v>
      </c>
      <c r="K305" t="s">
        <v>1280</v>
      </c>
      <c r="L305" s="32" t="s">
        <v>1274</v>
      </c>
    </row>
    <row r="306" spans="1:12">
      <c r="B306" s="1" t="s">
        <v>180</v>
      </c>
    </row>
    <row r="307" spans="1:12">
      <c r="B307" s="1" t="s">
        <v>183</v>
      </c>
      <c r="K307" t="s">
        <v>1289</v>
      </c>
    </row>
    <row r="308" spans="1:12">
      <c r="B308" s="1" t="s">
        <v>186</v>
      </c>
      <c r="K308" t="s">
        <v>1300</v>
      </c>
      <c r="L308" s="32" t="s">
        <v>1294</v>
      </c>
    </row>
    <row r="309" spans="1:12">
      <c r="B309" s="1" t="s">
        <v>189</v>
      </c>
      <c r="C309">
        <v>158</v>
      </c>
      <c r="E309">
        <v>2182</v>
      </c>
      <c r="K309" t="s">
        <v>1309</v>
      </c>
      <c r="L309" s="32" t="s">
        <v>1303</v>
      </c>
    </row>
    <row r="310" spans="1:12">
      <c r="A310" s="2">
        <v>45627</v>
      </c>
      <c r="B310" s="1" t="s">
        <v>190</v>
      </c>
    </row>
    <row r="311" spans="1:12">
      <c r="B311" s="1" t="s">
        <v>191</v>
      </c>
    </row>
    <row r="312" spans="1:12">
      <c r="B312" s="1" t="s">
        <v>192</v>
      </c>
    </row>
    <row r="313" spans="1:12">
      <c r="B313" s="1" t="s">
        <v>193</v>
      </c>
      <c r="C313">
        <v>102</v>
      </c>
      <c r="E313">
        <v>2298</v>
      </c>
      <c r="K313" t="s">
        <v>1322</v>
      </c>
      <c r="L313" s="32" t="s">
        <v>1316</v>
      </c>
    </row>
    <row r="314" spans="1:12">
      <c r="A314" s="2">
        <v>45658</v>
      </c>
      <c r="B314" s="1" t="s">
        <v>94</v>
      </c>
    </row>
    <row r="315" spans="1:12">
      <c r="B315" s="1" t="s">
        <v>97</v>
      </c>
    </row>
    <row r="316" spans="1:12">
      <c r="B316" s="1" t="s">
        <v>98</v>
      </c>
      <c r="K316" t="s">
        <v>1331</v>
      </c>
      <c r="L316" s="32" t="s">
        <v>1325</v>
      </c>
    </row>
    <row r="317" spans="1:12">
      <c r="B317" s="1" t="s">
        <v>101</v>
      </c>
      <c r="C317">
        <v>241</v>
      </c>
      <c r="E317">
        <v>241</v>
      </c>
      <c r="K317" t="s">
        <v>1346</v>
      </c>
      <c r="L317" s="32" t="s">
        <v>1341</v>
      </c>
    </row>
    <row r="318" spans="1:12">
      <c r="A318" s="2">
        <v>45689</v>
      </c>
      <c r="B318" s="1" t="s">
        <v>102</v>
      </c>
      <c r="K318" t="s">
        <v>1339</v>
      </c>
      <c r="L318" s="32" t="s">
        <v>1334</v>
      </c>
    </row>
    <row r="319" spans="1:12">
      <c r="B319" s="1" t="s">
        <v>105</v>
      </c>
    </row>
    <row r="320" spans="1:12">
      <c r="B320" s="1" t="s">
        <v>106</v>
      </c>
    </row>
    <row r="321" spans="1:12">
      <c r="B321" s="1" t="s">
        <v>109</v>
      </c>
      <c r="C321">
        <v>161</v>
      </c>
      <c r="E321">
        <v>402</v>
      </c>
      <c r="K321" t="s">
        <v>1351</v>
      </c>
      <c r="L321" s="32" t="s">
        <v>1348</v>
      </c>
    </row>
    <row r="322" spans="1:12">
      <c r="A322" s="2">
        <v>45717</v>
      </c>
      <c r="B322" s="1" t="s">
        <v>110</v>
      </c>
      <c r="K322" t="s">
        <v>1358</v>
      </c>
      <c r="L322" s="32" t="s">
        <v>1353</v>
      </c>
    </row>
    <row r="323" spans="1:12">
      <c r="B323" s="1" t="s">
        <v>113</v>
      </c>
    </row>
    <row r="324" spans="1:12">
      <c r="B324" s="1" t="s">
        <v>114</v>
      </c>
    </row>
    <row r="325" spans="1:12">
      <c r="B325" s="1" t="s">
        <v>117</v>
      </c>
      <c r="C325">
        <v>145</v>
      </c>
      <c r="E325">
        <v>547</v>
      </c>
      <c r="K325" t="s">
        <v>1365</v>
      </c>
      <c r="L325" s="32" t="s">
        <v>1361</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26"/>
  <sheetViews>
    <sheetView workbookViewId="0">
      <pane ySplit="645" topLeftCell="A281" activePane="bottomLeft"/>
      <selection pane="bottomLeft" activeCell="K324" sqref="K324"/>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1250</v>
      </c>
      <c r="L292" s="32" t="s">
        <v>1243</v>
      </c>
    </row>
    <row r="293" spans="1:12">
      <c r="B293" s="1" t="s">
        <v>155</v>
      </c>
      <c r="K293" t="s">
        <v>1250</v>
      </c>
    </row>
    <row r="294" spans="1:12">
      <c r="B294" s="1" t="s">
        <v>156</v>
      </c>
    </row>
    <row r="295" spans="1:12">
      <c r="B295" s="1" t="s">
        <v>159</v>
      </c>
    </row>
    <row r="296" spans="1:12">
      <c r="A296" s="2">
        <v>45536</v>
      </c>
      <c r="B296" s="1" t="s">
        <v>160</v>
      </c>
      <c r="K296" t="s">
        <v>1250</v>
      </c>
      <c r="L296" s="32" t="s">
        <v>1255</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1271</v>
      </c>
      <c r="L301" s="32" t="s">
        <v>1263</v>
      </c>
    </row>
    <row r="302" spans="1:12">
      <c r="B302" s="1" t="s">
        <v>172</v>
      </c>
    </row>
    <row r="303" spans="1:12">
      <c r="B303" s="1" t="s">
        <v>175</v>
      </c>
    </row>
    <row r="304" spans="1:12">
      <c r="B304" s="1" t="s">
        <v>178</v>
      </c>
    </row>
    <row r="305" spans="1:12">
      <c r="A305" s="2">
        <v>45597</v>
      </c>
      <c r="B305" s="1" t="s">
        <v>179</v>
      </c>
      <c r="E305">
        <v>11</v>
      </c>
      <c r="K305" t="s">
        <v>1281</v>
      </c>
      <c r="L305" s="32" t="s">
        <v>1274</v>
      </c>
    </row>
    <row r="306" spans="1:12">
      <c r="B306" s="1" t="s">
        <v>180</v>
      </c>
    </row>
    <row r="307" spans="1:12">
      <c r="B307" s="1" t="s">
        <v>183</v>
      </c>
      <c r="K307" t="s">
        <v>1290</v>
      </c>
      <c r="L307" s="32" t="s">
        <v>1283</v>
      </c>
    </row>
    <row r="308" spans="1:12">
      <c r="B308" s="1" t="s">
        <v>186</v>
      </c>
      <c r="K308" t="s">
        <v>1301</v>
      </c>
      <c r="L308" s="32" t="s">
        <v>1294</v>
      </c>
    </row>
    <row r="309" spans="1:12">
      <c r="A309" s="2">
        <v>45627</v>
      </c>
      <c r="B309" s="1" t="s">
        <v>189</v>
      </c>
      <c r="K309" t="s">
        <v>1310</v>
      </c>
      <c r="L309" s="32" t="s">
        <v>1303</v>
      </c>
    </row>
    <row r="310" spans="1:12">
      <c r="B310" s="1" t="s">
        <v>190</v>
      </c>
    </row>
    <row r="311" spans="1:12">
      <c r="B311" s="1" t="s">
        <v>191</v>
      </c>
    </row>
    <row r="312" spans="1:12">
      <c r="B312" s="1" t="s">
        <v>192</v>
      </c>
    </row>
    <row r="313" spans="1:12">
      <c r="B313" s="1" t="s">
        <v>193</v>
      </c>
      <c r="E313">
        <v>11</v>
      </c>
      <c r="K313" t="s">
        <v>1323</v>
      </c>
      <c r="L313" s="32" t="s">
        <v>1316</v>
      </c>
    </row>
    <row r="314" spans="1:12">
      <c r="A314" s="2">
        <v>45658</v>
      </c>
      <c r="B314" s="1" t="s">
        <v>94</v>
      </c>
    </row>
    <row r="315" spans="1:12">
      <c r="B315" s="1" t="s">
        <v>97</v>
      </c>
    </row>
    <row r="316" spans="1:12">
      <c r="B316" s="1" t="s">
        <v>98</v>
      </c>
      <c r="K316" t="s">
        <v>1332</v>
      </c>
      <c r="L316" s="32" t="s">
        <v>1325</v>
      </c>
    </row>
    <row r="317" spans="1:12">
      <c r="B317" s="1" t="s">
        <v>101</v>
      </c>
      <c r="K317" t="s">
        <v>1347</v>
      </c>
      <c r="L317" s="32" t="s">
        <v>1341</v>
      </c>
    </row>
    <row r="318" spans="1:12">
      <c r="A318" s="2">
        <v>45689</v>
      </c>
      <c r="B318" s="1" t="s">
        <v>102</v>
      </c>
    </row>
    <row r="319" spans="1:12">
      <c r="B319" s="1" t="s">
        <v>105</v>
      </c>
      <c r="K319" t="s">
        <v>1340</v>
      </c>
      <c r="L319" s="32" t="s">
        <v>1334</v>
      </c>
    </row>
    <row r="320" spans="1:12">
      <c r="B320" s="1" t="s">
        <v>106</v>
      </c>
    </row>
    <row r="321" spans="1:12">
      <c r="B321" s="1" t="s">
        <v>109</v>
      </c>
      <c r="C321">
        <v>2</v>
      </c>
      <c r="E321">
        <v>2</v>
      </c>
      <c r="K321" t="s">
        <v>1352</v>
      </c>
      <c r="L321" s="32" t="s">
        <v>1348</v>
      </c>
    </row>
    <row r="322" spans="1:12">
      <c r="A322" s="2">
        <v>45717</v>
      </c>
      <c r="B322" s="1" t="s">
        <v>110</v>
      </c>
    </row>
    <row r="323" spans="1:12">
      <c r="B323" s="1" t="s">
        <v>113</v>
      </c>
      <c r="C323">
        <v>4</v>
      </c>
      <c r="E323">
        <v>6</v>
      </c>
      <c r="K323" t="s">
        <v>1359</v>
      </c>
      <c r="L323" s="32" t="s">
        <v>1353</v>
      </c>
    </row>
    <row r="324" spans="1:12">
      <c r="B324" s="1"/>
      <c r="K324" t="s">
        <v>1366</v>
      </c>
      <c r="L324" s="32" t="s">
        <v>1361</v>
      </c>
    </row>
    <row r="325" spans="1:12">
      <c r="B325" s="1"/>
    </row>
    <row r="326" spans="1:12">
      <c r="B326" s="1"/>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E172" sqref="E172:E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6"/>
  <sheetViews>
    <sheetView topLeftCell="A284" workbookViewId="0">
      <selection activeCell="F314" sqref="F314:F325"/>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row r="303" spans="1:12">
      <c r="B303" s="1" t="s">
        <v>175</v>
      </c>
    </row>
    <row r="304" spans="1:12">
      <c r="B304" s="1" t="s">
        <v>178</v>
      </c>
      <c r="C304" s="36">
        <v>0</v>
      </c>
      <c r="D304" s="37">
        <v>0</v>
      </c>
      <c r="E304" s="34">
        <v>0</v>
      </c>
      <c r="F304" s="35">
        <v>0</v>
      </c>
      <c r="L304" t="s">
        <v>971</v>
      </c>
    </row>
    <row r="305" spans="1:12">
      <c r="A305" s="2">
        <v>45597</v>
      </c>
      <c r="B305" s="1" t="s">
        <v>179</v>
      </c>
      <c r="C305" s="36">
        <v>0</v>
      </c>
      <c r="D305" s="37">
        <v>0</v>
      </c>
      <c r="E305" s="36">
        <v>0</v>
      </c>
      <c r="F305" s="37">
        <v>0</v>
      </c>
      <c r="L305" t="s">
        <v>971</v>
      </c>
    </row>
    <row r="306" spans="1:12">
      <c r="B306" s="1" t="s">
        <v>180</v>
      </c>
      <c r="C306" s="36">
        <v>0</v>
      </c>
      <c r="D306" s="37">
        <v>0</v>
      </c>
      <c r="E306" s="34">
        <v>0</v>
      </c>
      <c r="F306" s="35">
        <v>0</v>
      </c>
      <c r="L306" t="s">
        <v>971</v>
      </c>
    </row>
    <row r="307" spans="1:12">
      <c r="B307" s="1" t="s">
        <v>183</v>
      </c>
      <c r="C307" s="36">
        <v>0</v>
      </c>
      <c r="D307" s="37">
        <v>0</v>
      </c>
      <c r="E307" s="36">
        <v>0</v>
      </c>
      <c r="F307" s="37">
        <v>0</v>
      </c>
      <c r="L307" t="s">
        <v>971</v>
      </c>
    </row>
    <row r="308" spans="1:12">
      <c r="B308" s="1" t="s">
        <v>186</v>
      </c>
      <c r="C308" s="36">
        <v>0</v>
      </c>
      <c r="D308" s="37">
        <v>0</v>
      </c>
      <c r="E308" s="34">
        <v>0</v>
      </c>
      <c r="F308" s="35">
        <v>0</v>
      </c>
      <c r="L308" t="s">
        <v>971</v>
      </c>
    </row>
    <row r="309" spans="1:12">
      <c r="A309" s="2">
        <v>45627</v>
      </c>
      <c r="B309" s="1" t="s">
        <v>189</v>
      </c>
      <c r="C309" s="36">
        <v>0</v>
      </c>
      <c r="D309" s="37">
        <v>0</v>
      </c>
      <c r="E309" s="36">
        <v>0</v>
      </c>
      <c r="F309" s="37">
        <v>0</v>
      </c>
      <c r="L309" t="s">
        <v>971</v>
      </c>
    </row>
    <row r="310" spans="1:12">
      <c r="B310" s="1" t="s">
        <v>190</v>
      </c>
      <c r="C310" s="36">
        <v>0</v>
      </c>
      <c r="D310" s="37">
        <v>0</v>
      </c>
      <c r="E310" s="34">
        <v>0</v>
      </c>
      <c r="F310" s="35">
        <v>0</v>
      </c>
      <c r="L310" t="s">
        <v>971</v>
      </c>
    </row>
    <row r="311" spans="1:12">
      <c r="B311" s="1" t="s">
        <v>191</v>
      </c>
      <c r="C311" s="36"/>
      <c r="D311" s="37"/>
      <c r="E311" s="36"/>
      <c r="F311" s="37"/>
    </row>
    <row r="312" spans="1:12">
      <c r="B312" s="1" t="s">
        <v>192</v>
      </c>
      <c r="C312" s="36">
        <v>0</v>
      </c>
      <c r="D312" s="37">
        <v>0</v>
      </c>
      <c r="E312" s="34">
        <v>0</v>
      </c>
      <c r="F312" s="35">
        <v>0</v>
      </c>
      <c r="L312" t="s">
        <v>971</v>
      </c>
    </row>
    <row r="313" spans="1:12">
      <c r="B313" s="1" t="s">
        <v>193</v>
      </c>
      <c r="C313" s="36">
        <v>0</v>
      </c>
      <c r="D313" s="37">
        <v>0</v>
      </c>
      <c r="E313" s="36">
        <v>0</v>
      </c>
      <c r="F313" s="37">
        <v>0</v>
      </c>
      <c r="L313" t="s">
        <v>971</v>
      </c>
    </row>
    <row r="314" spans="1:12">
      <c r="A314" s="2">
        <v>45658</v>
      </c>
      <c r="B314" s="1" t="s">
        <v>94</v>
      </c>
      <c r="C314" s="36">
        <v>0</v>
      </c>
      <c r="D314" s="37">
        <v>0</v>
      </c>
      <c r="E314" s="34">
        <v>0</v>
      </c>
      <c r="F314" s="35">
        <v>0</v>
      </c>
      <c r="L314" t="s">
        <v>971</v>
      </c>
    </row>
    <row r="315" spans="1:12">
      <c r="B315" s="1" t="s">
        <v>97</v>
      </c>
      <c r="C315" s="36">
        <v>0</v>
      </c>
      <c r="D315" s="37">
        <v>0</v>
      </c>
      <c r="E315" s="36">
        <v>0</v>
      </c>
      <c r="F315" s="37">
        <v>0</v>
      </c>
      <c r="L315" t="s">
        <v>971</v>
      </c>
    </row>
    <row r="316" spans="1:12">
      <c r="B316" s="1" t="s">
        <v>98</v>
      </c>
      <c r="C316" s="36">
        <v>0</v>
      </c>
      <c r="D316" s="37">
        <v>0</v>
      </c>
      <c r="E316" s="34">
        <v>0</v>
      </c>
      <c r="F316" s="35">
        <v>0</v>
      </c>
      <c r="L316" t="s">
        <v>971</v>
      </c>
    </row>
    <row r="317" spans="1:12">
      <c r="B317" s="1" t="s">
        <v>101</v>
      </c>
    </row>
    <row r="318" spans="1:12">
      <c r="A318" s="2">
        <v>45689</v>
      </c>
      <c r="B318" s="1" t="s">
        <v>102</v>
      </c>
      <c r="C318" s="36">
        <v>0</v>
      </c>
      <c r="D318" s="37">
        <v>0</v>
      </c>
      <c r="E318" s="34">
        <v>0</v>
      </c>
      <c r="F318" s="35">
        <v>0</v>
      </c>
      <c r="L318" t="s">
        <v>971</v>
      </c>
    </row>
    <row r="319" spans="1:12">
      <c r="B319" s="1" t="s">
        <v>105</v>
      </c>
      <c r="C319" s="36">
        <v>0</v>
      </c>
      <c r="D319" s="37">
        <v>0</v>
      </c>
      <c r="E319" s="36">
        <v>0</v>
      </c>
      <c r="F319" s="37">
        <v>0</v>
      </c>
      <c r="L319" t="s">
        <v>971</v>
      </c>
    </row>
    <row r="320" spans="1:12">
      <c r="B320" s="1" t="s">
        <v>106</v>
      </c>
      <c r="C320" s="36">
        <v>0</v>
      </c>
      <c r="D320" s="37">
        <v>0</v>
      </c>
      <c r="E320" s="34">
        <v>0</v>
      </c>
      <c r="F320" s="35">
        <v>0</v>
      </c>
      <c r="L320" t="s">
        <v>971</v>
      </c>
    </row>
    <row r="321" spans="1:12">
      <c r="B321" s="1" t="s">
        <v>109</v>
      </c>
      <c r="C321" s="36"/>
      <c r="D321" s="37"/>
      <c r="E321" s="36"/>
      <c r="F321" s="37"/>
    </row>
    <row r="322" spans="1:12">
      <c r="A322" s="2">
        <v>45717</v>
      </c>
      <c r="B322" s="1" t="s">
        <v>110</v>
      </c>
      <c r="C322" s="36">
        <v>0</v>
      </c>
      <c r="D322" s="37">
        <v>0</v>
      </c>
      <c r="E322" s="34">
        <v>0</v>
      </c>
      <c r="F322" s="35">
        <v>0</v>
      </c>
      <c r="L322" t="s">
        <v>971</v>
      </c>
    </row>
    <row r="323" spans="1:12">
      <c r="B323" s="1" t="s">
        <v>113</v>
      </c>
      <c r="C323" s="36">
        <v>0</v>
      </c>
      <c r="D323" s="37">
        <v>0</v>
      </c>
      <c r="E323" s="36">
        <v>0</v>
      </c>
      <c r="F323" s="37">
        <v>0</v>
      </c>
      <c r="L323" t="s">
        <v>971</v>
      </c>
    </row>
    <row r="324" spans="1:12">
      <c r="B324" s="1" t="s">
        <v>114</v>
      </c>
      <c r="C324" s="36">
        <v>0</v>
      </c>
      <c r="D324" s="37">
        <v>0</v>
      </c>
      <c r="E324" s="34">
        <v>0</v>
      </c>
      <c r="F324" s="35">
        <v>0</v>
      </c>
      <c r="L324" t="s">
        <v>971</v>
      </c>
    </row>
    <row r="325" spans="1:12">
      <c r="B325" s="1" t="s">
        <v>117</v>
      </c>
      <c r="C325" s="36">
        <v>0</v>
      </c>
      <c r="D325" s="37">
        <v>0</v>
      </c>
      <c r="E325" s="36">
        <v>0</v>
      </c>
      <c r="F325" s="37">
        <v>0</v>
      </c>
      <c r="L325" t="s">
        <v>971</v>
      </c>
    </row>
    <row r="326" spans="1:12">
      <c r="E326" s="34"/>
      <c r="F326" s="35"/>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5"/>
  <sheetViews>
    <sheetView topLeftCell="A285" zoomScale="115" zoomScaleNormal="115" workbookViewId="0">
      <selection activeCell="F314" sqref="F314:F325"/>
    </sheetView>
  </sheetViews>
  <sheetFormatPr defaultRowHeight="15.75"/>
  <cols>
    <col min="3" max="3" width="9"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row r="303" spans="1:12">
      <c r="B303" s="1" t="s">
        <v>175</v>
      </c>
    </row>
    <row r="304" spans="1:12">
      <c r="B304" s="1" t="s">
        <v>178</v>
      </c>
      <c r="C304" cm="1">
        <f t="array" ref="C304">SUM(E304,-E302:E303)</f>
        <v>130</v>
      </c>
      <c r="D304" s="30">
        <v>0</v>
      </c>
      <c r="E304" s="34">
        <v>2343</v>
      </c>
      <c r="F304" s="35">
        <v>0</v>
      </c>
      <c r="L304" t="s">
        <v>971</v>
      </c>
    </row>
    <row r="305" spans="1:12">
      <c r="A305" s="2">
        <v>45597</v>
      </c>
      <c r="B305" s="1" t="s">
        <v>179</v>
      </c>
      <c r="C305">
        <f t="shared" ref="C305:C307" si="17">SUM(E305,-E304)</f>
        <v>93</v>
      </c>
      <c r="D305" s="30">
        <v>0</v>
      </c>
      <c r="E305" s="36">
        <v>2436</v>
      </c>
      <c r="F305" s="37">
        <v>0</v>
      </c>
      <c r="L305" t="s">
        <v>971</v>
      </c>
    </row>
    <row r="306" spans="1:12">
      <c r="B306" s="1" t="s">
        <v>180</v>
      </c>
      <c r="C306">
        <f t="shared" si="17"/>
        <v>59</v>
      </c>
      <c r="D306" s="30">
        <v>0</v>
      </c>
      <c r="E306" s="34">
        <v>2495</v>
      </c>
      <c r="F306" s="35">
        <v>0</v>
      </c>
      <c r="L306" t="s">
        <v>971</v>
      </c>
    </row>
    <row r="307" spans="1:12">
      <c r="B307" s="1" t="s">
        <v>183</v>
      </c>
      <c r="C307">
        <f t="shared" si="17"/>
        <v>119</v>
      </c>
      <c r="D307" s="30">
        <v>0</v>
      </c>
      <c r="E307" s="36">
        <v>2614</v>
      </c>
      <c r="F307" s="37">
        <v>0</v>
      </c>
      <c r="L307" t="s">
        <v>971</v>
      </c>
    </row>
    <row r="308" spans="1:12">
      <c r="B308" s="1" t="s">
        <v>186</v>
      </c>
      <c r="C308">
        <f t="shared" ref="C308:C310" si="18">SUM(E308,-E307)</f>
        <v>77</v>
      </c>
      <c r="D308" s="30">
        <v>0</v>
      </c>
      <c r="E308" s="34">
        <v>2691</v>
      </c>
      <c r="F308" s="35">
        <v>0</v>
      </c>
      <c r="L308" t="s">
        <v>971</v>
      </c>
    </row>
    <row r="309" spans="1:12">
      <c r="A309" s="2">
        <v>45627</v>
      </c>
      <c r="B309" s="1" t="s">
        <v>189</v>
      </c>
      <c r="C309">
        <f t="shared" si="18"/>
        <v>59</v>
      </c>
      <c r="D309" s="30">
        <v>0</v>
      </c>
      <c r="E309" s="36">
        <v>2750</v>
      </c>
      <c r="F309" s="37">
        <v>0</v>
      </c>
      <c r="L309" t="s">
        <v>971</v>
      </c>
    </row>
    <row r="310" spans="1:12">
      <c r="B310" s="1" t="s">
        <v>190</v>
      </c>
      <c r="C310">
        <f t="shared" si="18"/>
        <v>76</v>
      </c>
      <c r="D310" s="30">
        <v>0</v>
      </c>
      <c r="E310" s="34">
        <v>2826</v>
      </c>
      <c r="F310" s="35">
        <v>0</v>
      </c>
      <c r="L310" t="s">
        <v>971</v>
      </c>
    </row>
    <row r="311" spans="1:12">
      <c r="B311" s="1" t="s">
        <v>191</v>
      </c>
    </row>
    <row r="312" spans="1:12">
      <c r="B312" s="1" t="s">
        <v>192</v>
      </c>
      <c r="C312">
        <v>236</v>
      </c>
      <c r="D312" s="30">
        <v>0</v>
      </c>
      <c r="E312" s="34">
        <v>3062</v>
      </c>
      <c r="F312" s="35">
        <v>0</v>
      </c>
      <c r="L312" t="s">
        <v>971</v>
      </c>
    </row>
    <row r="313" spans="1:12">
      <c r="B313" s="1" t="s">
        <v>193</v>
      </c>
      <c r="C313">
        <f t="shared" ref="C313" si="19">SUM(E313,-E312)</f>
        <v>9</v>
      </c>
      <c r="D313" s="30">
        <v>0</v>
      </c>
      <c r="E313" s="36">
        <v>3071</v>
      </c>
      <c r="F313" s="37">
        <v>0</v>
      </c>
      <c r="L313" t="s">
        <v>971</v>
      </c>
    </row>
    <row r="314" spans="1:12">
      <c r="A314" s="2">
        <v>45658</v>
      </c>
      <c r="B314" s="1" t="s">
        <v>94</v>
      </c>
      <c r="C314">
        <v>0</v>
      </c>
      <c r="D314">
        <v>0</v>
      </c>
      <c r="E314" s="34">
        <v>0</v>
      </c>
      <c r="F314" s="35">
        <v>0</v>
      </c>
      <c r="L314" t="s">
        <v>971</v>
      </c>
    </row>
    <row r="315" spans="1:12">
      <c r="B315" s="1" t="s">
        <v>97</v>
      </c>
      <c r="C315">
        <f t="shared" ref="C315" si="20">SUM(E315,-E314)</f>
        <v>23</v>
      </c>
      <c r="D315" s="30">
        <v>0</v>
      </c>
      <c r="E315" s="36">
        <v>23</v>
      </c>
      <c r="F315" s="37">
        <v>0</v>
      </c>
      <c r="L315" t="s">
        <v>971</v>
      </c>
    </row>
    <row r="316" spans="1:12">
      <c r="B316" s="1" t="s">
        <v>98</v>
      </c>
      <c r="C316">
        <f t="shared" ref="C316" si="21">SUM(E316,-E315)</f>
        <v>7</v>
      </c>
      <c r="D316" s="30">
        <v>0</v>
      </c>
      <c r="E316" s="34">
        <v>30</v>
      </c>
      <c r="F316" s="35">
        <v>0</v>
      </c>
      <c r="L316" t="s">
        <v>971</v>
      </c>
    </row>
    <row r="317" spans="1:12">
      <c r="B317" s="1" t="s">
        <v>101</v>
      </c>
    </row>
    <row r="318" spans="1:12">
      <c r="A318" s="2">
        <v>45689</v>
      </c>
      <c r="B318" s="1" t="s">
        <v>102</v>
      </c>
      <c r="C318" cm="1">
        <f t="array" ref="C318">SUM(E318,-E316:E317)</f>
        <v>48</v>
      </c>
      <c r="D318" s="30">
        <v>0</v>
      </c>
      <c r="E318" s="34">
        <v>78</v>
      </c>
      <c r="F318" s="35">
        <v>0</v>
      </c>
      <c r="L318" t="s">
        <v>971</v>
      </c>
    </row>
    <row r="319" spans="1:12">
      <c r="B319" s="1" t="s">
        <v>105</v>
      </c>
      <c r="C319">
        <f t="shared" ref="C319:C320" si="22">SUM(E319,-E318)</f>
        <v>23</v>
      </c>
      <c r="D319" s="30">
        <v>0</v>
      </c>
      <c r="E319" s="36">
        <v>101</v>
      </c>
      <c r="F319" s="37">
        <v>0</v>
      </c>
      <c r="L319" t="s">
        <v>971</v>
      </c>
    </row>
    <row r="320" spans="1:12">
      <c r="B320" s="1" t="s">
        <v>106</v>
      </c>
      <c r="C320">
        <f t="shared" si="22"/>
        <v>8</v>
      </c>
      <c r="D320" s="30">
        <v>0</v>
      </c>
      <c r="E320" s="34">
        <v>109</v>
      </c>
      <c r="F320" s="35">
        <v>0</v>
      </c>
      <c r="L320" t="s">
        <v>971</v>
      </c>
    </row>
    <row r="321" spans="1:12">
      <c r="B321" s="1" t="s">
        <v>109</v>
      </c>
    </row>
    <row r="322" spans="1:12">
      <c r="A322" s="2">
        <v>45717</v>
      </c>
      <c r="B322" s="1" t="s">
        <v>110</v>
      </c>
      <c r="C322" cm="1">
        <f t="array" ref="C322">SUM(E322,-E320:E321)</f>
        <v>34</v>
      </c>
      <c r="D322" s="30">
        <v>0</v>
      </c>
      <c r="E322" s="34">
        <v>143</v>
      </c>
      <c r="F322" s="35">
        <v>0</v>
      </c>
      <c r="L322" t="s">
        <v>971</v>
      </c>
    </row>
    <row r="323" spans="1:12">
      <c r="B323" s="1" t="s">
        <v>113</v>
      </c>
      <c r="C323">
        <f t="shared" ref="C323:C325" si="23">SUM(E323,-E322)</f>
        <v>13</v>
      </c>
      <c r="D323" s="30">
        <v>0</v>
      </c>
      <c r="E323" s="36">
        <v>156</v>
      </c>
      <c r="F323" s="37">
        <v>0</v>
      </c>
      <c r="L323" t="s">
        <v>971</v>
      </c>
    </row>
    <row r="324" spans="1:12">
      <c r="B324" s="1" t="s">
        <v>114</v>
      </c>
      <c r="C324">
        <f t="shared" si="23"/>
        <v>11</v>
      </c>
      <c r="D324" s="30">
        <v>0</v>
      </c>
      <c r="E324" s="34">
        <v>167</v>
      </c>
      <c r="F324" s="35">
        <v>0</v>
      </c>
      <c r="L324" t="s">
        <v>971</v>
      </c>
    </row>
    <row r="325" spans="1:12">
      <c r="B325" s="1" t="s">
        <v>117</v>
      </c>
      <c r="C325">
        <f t="shared" si="23"/>
        <v>5</v>
      </c>
      <c r="D325" s="30">
        <v>0</v>
      </c>
      <c r="E325" s="36">
        <v>172</v>
      </c>
      <c r="F325" s="37">
        <v>0</v>
      </c>
      <c r="L325" t="s">
        <v>971</v>
      </c>
    </row>
  </sheetData>
  <phoneticPr fontId="6" type="noConversion"/>
  <conditionalFormatting sqref="C304:C310">
    <cfRule type="top10" dxfId="4" priority="7" percent="1" rank="10"/>
  </conditionalFormatting>
  <conditionalFormatting sqref="C312:C313">
    <cfRule type="top10" dxfId="3" priority="4" percent="1" rank="10"/>
  </conditionalFormatting>
  <conditionalFormatting sqref="C315:C316">
    <cfRule type="top10" dxfId="2" priority="3" percent="1" rank="10"/>
  </conditionalFormatting>
  <conditionalFormatting sqref="C318:C320">
    <cfRule type="top10" dxfId="1" priority="2" percent="1" rank="10"/>
  </conditionalFormatting>
  <conditionalFormatting sqref="C322:C325">
    <cfRule type="top10" dxfId="0" priority="1" percent="1" rank="10"/>
  </conditionalFormatting>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0"/>
  <sheetViews>
    <sheetView topLeftCell="A282"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s="5" cm="1">
        <f t="array" ref="C304">SUM(E304,-E296:E303)</f>
        <v>243</v>
      </c>
      <c r="D304" s="28">
        <v>0</v>
      </c>
      <c r="E304" s="34">
        <v>1076</v>
      </c>
      <c r="F304" s="35">
        <v>0</v>
      </c>
      <c r="L304" s="32" t="s">
        <v>971</v>
      </c>
    </row>
    <row r="305" spans="1:12">
      <c r="A305" s="2">
        <v>45597</v>
      </c>
      <c r="B305" s="1" t="s">
        <v>179</v>
      </c>
    </row>
    <row r="306" spans="1:12">
      <c r="B306" s="1" t="s">
        <v>180</v>
      </c>
    </row>
    <row r="307" spans="1:12">
      <c r="B307" s="1" t="s">
        <v>183</v>
      </c>
    </row>
    <row r="308" spans="1:12">
      <c r="B308" s="1" t="s">
        <v>186</v>
      </c>
      <c r="C308" s="5" cm="1">
        <f t="array" ref="C308">SUM(E308,-E304:E307)</f>
        <v>60</v>
      </c>
      <c r="D308" s="28">
        <v>0</v>
      </c>
      <c r="E308" s="36">
        <v>1136</v>
      </c>
      <c r="F308" s="37">
        <v>0</v>
      </c>
      <c r="L308" s="32" t="s">
        <v>971</v>
      </c>
    </row>
    <row r="309" spans="1:12">
      <c r="A309" s="2">
        <v>45627</v>
      </c>
      <c r="B309" s="1" t="s">
        <v>189</v>
      </c>
      <c r="C309" s="5">
        <f>SUM(E309,-E308)</f>
        <v>12</v>
      </c>
      <c r="D309" s="28">
        <v>0</v>
      </c>
      <c r="E309" s="34">
        <v>1148</v>
      </c>
      <c r="F309" s="35">
        <v>0</v>
      </c>
      <c r="L309" s="32" t="s">
        <v>971</v>
      </c>
    </row>
    <row r="310" spans="1:12">
      <c r="B310" s="1" t="s">
        <v>190</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row>
    <row r="318" spans="1:12">
      <c r="A318" s="2">
        <v>45689</v>
      </c>
      <c r="B318" s="1" t="s">
        <v>102</v>
      </c>
      <c r="C318" s="5">
        <v>24</v>
      </c>
      <c r="D318" s="28">
        <v>0</v>
      </c>
      <c r="E318" s="36">
        <v>24</v>
      </c>
      <c r="F318" s="37">
        <v>0</v>
      </c>
      <c r="G318" s="5"/>
      <c r="L318" s="32" t="s">
        <v>971</v>
      </c>
    </row>
    <row r="319" spans="1:12">
      <c r="B319" s="1" t="s">
        <v>105</v>
      </c>
      <c r="C319" s="5">
        <f t="shared" ref="C319:C320" si="9">SUM(E319,-E318)</f>
        <v>7</v>
      </c>
      <c r="D319" s="28">
        <v>0</v>
      </c>
      <c r="E319" s="34">
        <v>31</v>
      </c>
      <c r="F319" s="35">
        <v>0</v>
      </c>
      <c r="L319" s="32" t="s">
        <v>971</v>
      </c>
    </row>
    <row r="320" spans="1:12">
      <c r="B320" s="1" t="s">
        <v>106</v>
      </c>
      <c r="C320" s="5">
        <f t="shared" si="9"/>
        <v>13</v>
      </c>
      <c r="D320" s="28">
        <v>0</v>
      </c>
      <c r="E320" s="36">
        <v>44</v>
      </c>
      <c r="F320" s="37">
        <v>0</v>
      </c>
      <c r="L320" s="32" t="s">
        <v>971</v>
      </c>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25"/>
  <sheetViews>
    <sheetView topLeftCell="A288" workbookViewId="0">
      <selection activeCell="F314" sqref="F314:F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row r="302" spans="1:12">
      <c r="B302" s="1" t="s">
        <v>172</v>
      </c>
    </row>
    <row r="303" spans="1:12">
      <c r="B303" s="1" t="s">
        <v>175</v>
      </c>
    </row>
    <row r="304" spans="1:12">
      <c r="B304" s="1" t="s">
        <v>178</v>
      </c>
      <c r="C304" s="5" cm="1">
        <f t="array" ref="C304">SUM(E304,-E301:E303)</f>
        <v>1642</v>
      </c>
      <c r="D304" s="5">
        <f t="shared" ref="D304" si="25">SUM(F304,-F303)</f>
        <v>0</v>
      </c>
      <c r="E304" s="34">
        <v>28385</v>
      </c>
      <c r="F304" s="35">
        <v>0</v>
      </c>
      <c r="L304" s="32" t="s">
        <v>971</v>
      </c>
    </row>
    <row r="305" spans="1:12">
      <c r="A305" s="2">
        <v>45597</v>
      </c>
      <c r="B305" s="1" t="s">
        <v>179</v>
      </c>
      <c r="C305" s="5">
        <f t="shared" ref="C305:C306" si="26">SUM(E305,-E304)</f>
        <v>710</v>
      </c>
      <c r="D305" s="5">
        <f t="shared" ref="D305:D306" si="27">SUM(F305,-F304)</f>
        <v>0</v>
      </c>
      <c r="E305" s="36">
        <v>29095</v>
      </c>
      <c r="F305" s="37">
        <v>0</v>
      </c>
      <c r="L305" s="32" t="s">
        <v>971</v>
      </c>
    </row>
    <row r="306" spans="1:12">
      <c r="B306" s="1" t="s">
        <v>180</v>
      </c>
      <c r="C306" s="5">
        <f t="shared" si="26"/>
        <v>415</v>
      </c>
      <c r="D306" s="5">
        <f t="shared" si="27"/>
        <v>7</v>
      </c>
      <c r="E306" s="34">
        <v>29510</v>
      </c>
      <c r="F306" s="35">
        <v>7</v>
      </c>
      <c r="L306" s="32" t="s">
        <v>971</v>
      </c>
    </row>
    <row r="307" spans="1:12">
      <c r="B307" s="1" t="s">
        <v>183</v>
      </c>
    </row>
    <row r="308" spans="1:12">
      <c r="B308" s="1" t="s">
        <v>186</v>
      </c>
      <c r="C308" s="5" cm="1">
        <f t="array" ref="C308">SUM(E308,-E306:E307)</f>
        <v>43</v>
      </c>
      <c r="D308" s="5" cm="1">
        <f t="array" ref="D308">SUM(F308,-F306:F307)</f>
        <v>0</v>
      </c>
      <c r="E308" s="34">
        <v>29553</v>
      </c>
      <c r="F308" s="35">
        <v>7</v>
      </c>
      <c r="L308" s="32" t="s">
        <v>971</v>
      </c>
    </row>
    <row r="309" spans="1:12">
      <c r="A309" s="2">
        <v>45627</v>
      </c>
      <c r="B309" s="1" t="s">
        <v>189</v>
      </c>
      <c r="C309" s="5">
        <f t="shared" ref="C309:C310" si="28">SUM(E309,-E308)</f>
        <v>382</v>
      </c>
      <c r="D309" s="5">
        <f t="shared" ref="D309:D310" si="29">SUM(F309,-F308)</f>
        <v>0</v>
      </c>
      <c r="E309" s="36">
        <v>29935</v>
      </c>
      <c r="F309" s="37">
        <v>7</v>
      </c>
      <c r="L309" s="32" t="s">
        <v>971</v>
      </c>
    </row>
    <row r="310" spans="1:12">
      <c r="B310" s="1" t="s">
        <v>190</v>
      </c>
      <c r="C310" s="5">
        <f t="shared" si="28"/>
        <v>214</v>
      </c>
      <c r="D310" s="5">
        <f t="shared" si="29"/>
        <v>0</v>
      </c>
      <c r="E310" s="34">
        <v>30149</v>
      </c>
      <c r="F310" s="35">
        <v>7</v>
      </c>
      <c r="L310" s="32" t="s">
        <v>971</v>
      </c>
    </row>
    <row r="311" spans="1:12">
      <c r="B311" s="1" t="s">
        <v>191</v>
      </c>
    </row>
    <row r="312" spans="1:12">
      <c r="B312" s="1" t="s">
        <v>192</v>
      </c>
      <c r="C312" s="5">
        <v>985</v>
      </c>
      <c r="D312" s="5">
        <f t="shared" ref="D312" si="30">SUM(F312,-F311)</f>
        <v>7</v>
      </c>
      <c r="E312" s="34">
        <v>31134</v>
      </c>
      <c r="F312" s="35">
        <v>7</v>
      </c>
      <c r="L312" s="32" t="s">
        <v>971</v>
      </c>
    </row>
    <row r="313" spans="1:12">
      <c r="B313" s="1" t="s">
        <v>193</v>
      </c>
      <c r="C313" s="5">
        <f t="shared" ref="C313" si="31">SUM(E313,-E312)</f>
        <v>125</v>
      </c>
      <c r="D313" s="5">
        <f t="shared" ref="D313" si="32">SUM(F313,-F312)</f>
        <v>0</v>
      </c>
      <c r="E313" s="36">
        <v>31259</v>
      </c>
      <c r="F313" s="37">
        <v>7</v>
      </c>
      <c r="L313" s="32" t="s">
        <v>971</v>
      </c>
    </row>
    <row r="314" spans="1:12">
      <c r="A314" s="2">
        <v>45658</v>
      </c>
      <c r="B314" s="1" t="s">
        <v>94</v>
      </c>
      <c r="C314" s="5">
        <v>167</v>
      </c>
      <c r="D314" s="5">
        <v>0</v>
      </c>
      <c r="E314" s="34">
        <v>167</v>
      </c>
      <c r="F314" s="35">
        <v>0</v>
      </c>
      <c r="L314" s="32" t="s">
        <v>971</v>
      </c>
    </row>
    <row r="315" spans="1:12">
      <c r="B315" s="1" t="s">
        <v>97</v>
      </c>
      <c r="C315" s="5">
        <f t="shared" ref="C315:C316" si="33">SUM(E315,-E314)</f>
        <v>165</v>
      </c>
      <c r="D315" s="5">
        <f t="shared" ref="D315:D316" si="34">SUM(F315,-F314)</f>
        <v>0</v>
      </c>
      <c r="E315" s="36">
        <v>332</v>
      </c>
      <c r="F315" s="37">
        <v>0</v>
      </c>
      <c r="L315" s="32" t="s">
        <v>971</v>
      </c>
    </row>
    <row r="316" spans="1:12">
      <c r="B316" s="1" t="s">
        <v>98</v>
      </c>
      <c r="C316" s="5">
        <f t="shared" si="33"/>
        <v>103</v>
      </c>
      <c r="D316" s="5">
        <f t="shared" si="34"/>
        <v>0</v>
      </c>
      <c r="E316" s="34">
        <v>435</v>
      </c>
      <c r="F316" s="35">
        <v>0</v>
      </c>
      <c r="L316" s="32" t="s">
        <v>971</v>
      </c>
    </row>
    <row r="317" spans="1:12">
      <c r="B317" s="1" t="s">
        <v>101</v>
      </c>
    </row>
    <row r="318" spans="1:12">
      <c r="A318" s="2">
        <v>45689</v>
      </c>
      <c r="B318" s="1" t="s">
        <v>102</v>
      </c>
      <c r="C318" s="5" cm="1">
        <f t="array" ref="C318">SUM(E318,-E316:E317)</f>
        <v>563</v>
      </c>
      <c r="D318" s="5">
        <f t="shared" ref="D318" si="35">SUM(F318,-F317)</f>
        <v>0</v>
      </c>
      <c r="E318" s="34">
        <v>998</v>
      </c>
      <c r="F318" s="35">
        <v>0</v>
      </c>
      <c r="L318" s="32" t="s">
        <v>971</v>
      </c>
    </row>
    <row r="319" spans="1:12">
      <c r="B319" s="1" t="s">
        <v>105</v>
      </c>
      <c r="C319" s="5">
        <f t="shared" ref="C319" si="36">SUM(E319,-E318)</f>
        <v>128</v>
      </c>
      <c r="D319" s="5">
        <f t="shared" ref="D319" si="37">SUM(F319,-F318)</f>
        <v>0</v>
      </c>
      <c r="E319" s="36">
        <v>1126</v>
      </c>
      <c r="F319" s="37">
        <v>0</v>
      </c>
      <c r="L319" s="32" t="s">
        <v>971</v>
      </c>
    </row>
    <row r="320" spans="1:12">
      <c r="B320" s="1" t="s">
        <v>106</v>
      </c>
    </row>
    <row r="321" spans="1:12">
      <c r="B321" s="1" t="s">
        <v>109</v>
      </c>
    </row>
    <row r="322" spans="1:12">
      <c r="A322" s="2">
        <v>45717</v>
      </c>
      <c r="B322" s="1" t="s">
        <v>110</v>
      </c>
      <c r="C322" s="5" cm="1">
        <f t="array" ref="C322">SUM(E322,-E319:E321)</f>
        <v>178</v>
      </c>
      <c r="D322" s="5">
        <f t="shared" ref="D322" si="38">SUM(F322,-F321)</f>
        <v>0</v>
      </c>
      <c r="E322" s="34">
        <v>1304</v>
      </c>
      <c r="F322" s="35">
        <v>0</v>
      </c>
      <c r="L322" s="32" t="s">
        <v>971</v>
      </c>
    </row>
    <row r="323" spans="1:12">
      <c r="B323" s="1" t="s">
        <v>113</v>
      </c>
      <c r="C323" s="5">
        <f t="shared" ref="C323:C325" si="39">SUM(E323,-E322)</f>
        <v>181</v>
      </c>
      <c r="D323" s="5">
        <f t="shared" ref="D323:D325" si="40">SUM(F323,-F322)</f>
        <v>0</v>
      </c>
      <c r="E323" s="36">
        <v>1485</v>
      </c>
      <c r="F323" s="37">
        <v>0</v>
      </c>
      <c r="L323" s="32" t="s">
        <v>971</v>
      </c>
    </row>
    <row r="324" spans="1:12">
      <c r="B324" s="1" t="s">
        <v>114</v>
      </c>
      <c r="C324" s="5">
        <f t="shared" si="39"/>
        <v>172</v>
      </c>
      <c r="D324" s="5">
        <f t="shared" si="40"/>
        <v>0</v>
      </c>
      <c r="E324" s="34">
        <v>1657</v>
      </c>
      <c r="F324" s="35">
        <v>0</v>
      </c>
      <c r="L324" s="32" t="s">
        <v>971</v>
      </c>
    </row>
    <row r="325" spans="1:12">
      <c r="B325" s="1" t="s">
        <v>117</v>
      </c>
      <c r="C325" s="5">
        <f t="shared" si="39"/>
        <v>145</v>
      </c>
      <c r="D325" s="5">
        <f t="shared" si="40"/>
        <v>0</v>
      </c>
      <c r="E325" s="36">
        <v>1802</v>
      </c>
      <c r="F325" s="37">
        <v>0</v>
      </c>
      <c r="L325"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24"/>
  <sheetViews>
    <sheetView topLeftCell="A294" zoomScale="115" zoomScaleNormal="115" workbookViewId="0">
      <selection activeCell="F314" sqref="F314:F32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row r="303" spans="1:12">
      <c r="B303" s="1" t="s">
        <v>175</v>
      </c>
    </row>
    <row r="304" spans="1:12">
      <c r="B304" s="1" t="s">
        <v>178</v>
      </c>
      <c r="C304" cm="1">
        <f t="array" ref="C304">SUM(E304,-E302:E303)</f>
        <v>355</v>
      </c>
      <c r="D304">
        <v>0</v>
      </c>
      <c r="E304" s="34">
        <v>7418</v>
      </c>
      <c r="F304" s="35">
        <v>9</v>
      </c>
      <c r="L304" s="32" t="s">
        <v>971</v>
      </c>
    </row>
    <row r="305" spans="1:12">
      <c r="A305" s="2">
        <v>45597</v>
      </c>
      <c r="B305" s="1" t="s">
        <v>179</v>
      </c>
      <c r="C305">
        <f t="shared" ref="C305" si="17">SUM(E305,-E304)</f>
        <v>169</v>
      </c>
      <c r="D305">
        <v>0</v>
      </c>
      <c r="E305" s="36">
        <v>7587</v>
      </c>
      <c r="F305" s="37">
        <v>9</v>
      </c>
      <c r="L305" s="32" t="s">
        <v>971</v>
      </c>
    </row>
    <row r="306" spans="1:12">
      <c r="B306" s="1" t="s">
        <v>180</v>
      </c>
    </row>
    <row r="307" spans="1:12">
      <c r="B307" s="1" t="s">
        <v>183</v>
      </c>
    </row>
    <row r="308" spans="1:12">
      <c r="B308" s="1" t="s">
        <v>186</v>
      </c>
      <c r="C308" cm="1">
        <f t="array" ref="C308">SUM(E308,-E305:E307)</f>
        <v>444</v>
      </c>
      <c r="D308">
        <v>0</v>
      </c>
      <c r="E308" s="34">
        <v>8031</v>
      </c>
      <c r="F308" s="35">
        <v>9</v>
      </c>
      <c r="L308" s="32" t="s">
        <v>971</v>
      </c>
    </row>
    <row r="309" spans="1:12">
      <c r="B309" s="1" t="s">
        <v>189</v>
      </c>
    </row>
    <row r="310" spans="1:12">
      <c r="B310" s="1" t="s">
        <v>190</v>
      </c>
    </row>
    <row r="311" spans="1:12">
      <c r="B311" s="1" t="s">
        <v>191</v>
      </c>
    </row>
    <row r="312" spans="1:12">
      <c r="B312" s="1" t="s">
        <v>192</v>
      </c>
      <c r="C312">
        <f>SUM(E312-E308)</f>
        <v>429</v>
      </c>
      <c r="D312">
        <v>0</v>
      </c>
      <c r="E312" s="34">
        <v>8460</v>
      </c>
      <c r="F312" s="35">
        <v>9</v>
      </c>
      <c r="L312" s="32" t="s">
        <v>971</v>
      </c>
    </row>
    <row r="313" spans="1:12">
      <c r="B313" s="1" t="s">
        <v>193</v>
      </c>
      <c r="C313">
        <f t="shared" ref="C313" si="18">SUM(E313,-E312)</f>
        <v>92</v>
      </c>
      <c r="D313">
        <v>0</v>
      </c>
      <c r="E313" s="36">
        <v>8552</v>
      </c>
      <c r="F313" s="37">
        <v>9</v>
      </c>
      <c r="L313" s="32" t="s">
        <v>971</v>
      </c>
    </row>
    <row r="314" spans="1:12">
      <c r="A314" s="2">
        <v>45658</v>
      </c>
      <c r="B314" s="1" t="s">
        <v>94</v>
      </c>
    </row>
    <row r="315" spans="1:12">
      <c r="B315" s="1" t="s">
        <v>97</v>
      </c>
    </row>
    <row r="316" spans="1:12">
      <c r="B316" s="1" t="s">
        <v>98</v>
      </c>
      <c r="C316">
        <v>242</v>
      </c>
      <c r="D316">
        <v>0</v>
      </c>
      <c r="E316" s="34">
        <v>242</v>
      </c>
      <c r="F316">
        <v>0</v>
      </c>
      <c r="L316" s="32" t="s">
        <v>971</v>
      </c>
    </row>
    <row r="317" spans="1:12">
      <c r="B317" s="1" t="s">
        <v>101</v>
      </c>
    </row>
    <row r="318" spans="1:12">
      <c r="A318" s="2">
        <v>45689</v>
      </c>
      <c r="B318" s="1" t="s">
        <v>102</v>
      </c>
      <c r="C318" cm="1">
        <f t="array" ref="C318">SUM(E318,-E316:E317)</f>
        <v>169</v>
      </c>
      <c r="D318">
        <v>0</v>
      </c>
      <c r="E318" s="34">
        <v>411</v>
      </c>
      <c r="F318" s="35">
        <v>0</v>
      </c>
      <c r="L318" s="32" t="s">
        <v>971</v>
      </c>
    </row>
    <row r="319" spans="1:12">
      <c r="B319" s="1" t="s">
        <v>105</v>
      </c>
      <c r="C319">
        <f t="shared" ref="C319:C320" si="19">SUM(E319,-E318)</f>
        <v>86</v>
      </c>
      <c r="D319">
        <v>0</v>
      </c>
      <c r="E319" s="36">
        <v>497</v>
      </c>
      <c r="F319" s="37">
        <v>0</v>
      </c>
      <c r="L319" s="32" t="s">
        <v>971</v>
      </c>
    </row>
    <row r="320" spans="1:12">
      <c r="B320" s="1" t="s">
        <v>106</v>
      </c>
      <c r="C320">
        <f t="shared" si="19"/>
        <v>88</v>
      </c>
      <c r="D320">
        <v>0</v>
      </c>
      <c r="E320" s="34">
        <v>585</v>
      </c>
      <c r="F320" s="35">
        <v>0</v>
      </c>
      <c r="L320" s="32" t="s">
        <v>971</v>
      </c>
    </row>
    <row r="321" spans="1:12">
      <c r="B321" s="1" t="s">
        <v>109</v>
      </c>
    </row>
    <row r="322" spans="1:12">
      <c r="A322" s="2">
        <v>45717</v>
      </c>
      <c r="B322" s="1" t="s">
        <v>110</v>
      </c>
      <c r="C322" cm="1">
        <f t="array" ref="C322">SUM(E322,-E320:E321)</f>
        <v>184</v>
      </c>
      <c r="D322">
        <v>0</v>
      </c>
      <c r="E322" s="34">
        <v>769</v>
      </c>
      <c r="F322" s="35">
        <v>0</v>
      </c>
      <c r="L322" s="32" t="s">
        <v>971</v>
      </c>
    </row>
    <row r="323" spans="1:12">
      <c r="B323" s="1" t="s">
        <v>113</v>
      </c>
      <c r="C323">
        <f t="shared" ref="C323:C324" si="20">SUM(E323,-E322)</f>
        <v>97</v>
      </c>
      <c r="D323">
        <v>0</v>
      </c>
      <c r="E323" s="36">
        <v>866</v>
      </c>
      <c r="F323" s="37">
        <v>0</v>
      </c>
      <c r="L323" s="32" t="s">
        <v>971</v>
      </c>
    </row>
    <row r="324" spans="1:12">
      <c r="B324" s="1" t="s">
        <v>114</v>
      </c>
      <c r="C324">
        <f t="shared" si="20"/>
        <v>101</v>
      </c>
      <c r="D324">
        <v>0</v>
      </c>
      <c r="E324" s="34">
        <v>967</v>
      </c>
      <c r="F324" s="35">
        <v>0</v>
      </c>
      <c r="L324"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24"/>
  <sheetViews>
    <sheetView topLeftCell="A299" zoomScale="130" zoomScaleNormal="130" workbookViewId="0">
      <selection activeCell="F314" sqref="F314:F324"/>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row r="303" spans="1:12">
      <c r="B303" s="1" t="s">
        <v>175</v>
      </c>
    </row>
    <row r="304" spans="1:12">
      <c r="B304" s="1" t="s">
        <v>178</v>
      </c>
      <c r="C304" cm="1">
        <f t="array" ref="C304">SUM(E304,-E302:E303)</f>
        <v>49602</v>
      </c>
      <c r="D304" cm="1">
        <f t="array" ref="D304">SUM(F304,-F302:F303)</f>
        <v>17</v>
      </c>
      <c r="E304" s="34">
        <v>167603</v>
      </c>
      <c r="F304" s="35">
        <v>176</v>
      </c>
      <c r="L304" s="32" t="s">
        <v>971</v>
      </c>
    </row>
    <row r="305" spans="1:12">
      <c r="A305" s="2">
        <v>45597</v>
      </c>
      <c r="B305" s="1" t="s">
        <v>179</v>
      </c>
      <c r="C305">
        <f t="shared" ref="C305:C306" si="17">SUM(E305,-E304)</f>
        <v>2308</v>
      </c>
      <c r="D305">
        <f t="shared" ref="D305:D306" si="18">SUM(F305,-F304)</f>
        <v>0</v>
      </c>
      <c r="E305" s="36">
        <v>169911</v>
      </c>
      <c r="F305" s="37">
        <v>176</v>
      </c>
      <c r="L305" s="32" t="s">
        <v>971</v>
      </c>
    </row>
    <row r="306" spans="1:12">
      <c r="B306" s="1" t="s">
        <v>180</v>
      </c>
      <c r="C306">
        <f t="shared" si="17"/>
        <v>1299</v>
      </c>
      <c r="D306">
        <f t="shared" si="18"/>
        <v>0</v>
      </c>
      <c r="E306" s="34">
        <v>171210</v>
      </c>
      <c r="F306" s="35">
        <v>176</v>
      </c>
      <c r="L306" s="32" t="s">
        <v>971</v>
      </c>
    </row>
    <row r="307" spans="1:12">
      <c r="B307" s="1" t="s">
        <v>183</v>
      </c>
    </row>
    <row r="308" spans="1:12">
      <c r="B308" s="1" t="s">
        <v>186</v>
      </c>
      <c r="C308" cm="1">
        <f t="array" ref="C308">SUM(E308,-E306:E307)</f>
        <v>10885</v>
      </c>
      <c r="D308">
        <f t="shared" ref="D308" si="19">SUM(F308,-F307)</f>
        <v>188</v>
      </c>
      <c r="E308" s="34">
        <v>182095</v>
      </c>
      <c r="F308" s="35">
        <v>188</v>
      </c>
      <c r="L308" s="32" t="s">
        <v>971</v>
      </c>
    </row>
    <row r="309" spans="1:12">
      <c r="A309" s="2">
        <v>45627</v>
      </c>
      <c r="B309" s="1" t="s">
        <v>189</v>
      </c>
      <c r="C309">
        <f t="shared" ref="C309:C310" si="20">SUM(E309,-E308)</f>
        <v>1922</v>
      </c>
      <c r="D309">
        <f t="shared" ref="D309:D310" si="21">SUM(F309,-F308)</f>
        <v>0</v>
      </c>
      <c r="E309" s="36">
        <v>184017</v>
      </c>
      <c r="F309" s="37">
        <v>188</v>
      </c>
      <c r="L309" s="32" t="s">
        <v>971</v>
      </c>
    </row>
    <row r="310" spans="1:12">
      <c r="B310" s="1" t="s">
        <v>190</v>
      </c>
      <c r="C310">
        <f t="shared" si="20"/>
        <v>484</v>
      </c>
      <c r="D310">
        <f t="shared" si="21"/>
        <v>0</v>
      </c>
      <c r="E310" s="34">
        <v>184501</v>
      </c>
      <c r="F310" s="35">
        <v>188</v>
      </c>
      <c r="L310" s="32" t="s">
        <v>971</v>
      </c>
    </row>
    <row r="311" spans="1:12">
      <c r="B311" s="1" t="s">
        <v>191</v>
      </c>
    </row>
    <row r="312" spans="1:12">
      <c r="B312" s="1" t="s">
        <v>192</v>
      </c>
      <c r="C312">
        <f>SUM(E312-E310)</f>
        <v>3549</v>
      </c>
      <c r="D312">
        <f>SUM(F312,-F310)</f>
        <v>0</v>
      </c>
      <c r="E312" s="34">
        <v>188050</v>
      </c>
      <c r="F312" s="35">
        <v>188</v>
      </c>
      <c r="L312" s="32" t="s">
        <v>971</v>
      </c>
    </row>
    <row r="313" spans="1:12">
      <c r="B313" s="1" t="s">
        <v>193</v>
      </c>
      <c r="C313">
        <f t="shared" ref="C313:C317" si="22">SUM(E313,-E312)</f>
        <v>535</v>
      </c>
      <c r="D313">
        <f t="shared" ref="D313:D317" si="23">SUM(F313,-F312)</f>
        <v>0</v>
      </c>
      <c r="E313" s="36">
        <v>188585</v>
      </c>
      <c r="F313" s="37">
        <v>188</v>
      </c>
      <c r="L313" s="32" t="s">
        <v>971</v>
      </c>
    </row>
    <row r="314" spans="1:12">
      <c r="A314" s="2">
        <v>45658</v>
      </c>
      <c r="B314" s="1" t="s">
        <v>94</v>
      </c>
      <c r="C314">
        <v>547</v>
      </c>
      <c r="D314">
        <v>0</v>
      </c>
      <c r="E314" s="34">
        <v>547</v>
      </c>
      <c r="F314" s="35">
        <v>0</v>
      </c>
      <c r="L314" s="32" t="s">
        <v>971</v>
      </c>
    </row>
    <row r="315" spans="1:12">
      <c r="B315" s="1" t="s">
        <v>97</v>
      </c>
      <c r="C315">
        <f t="shared" si="22"/>
        <v>911</v>
      </c>
      <c r="D315">
        <f t="shared" si="23"/>
        <v>0</v>
      </c>
      <c r="E315" s="36">
        <v>1458</v>
      </c>
      <c r="F315" s="37">
        <v>0</v>
      </c>
      <c r="L315" s="32" t="s">
        <v>971</v>
      </c>
    </row>
    <row r="316" spans="1:12">
      <c r="B316" s="1" t="s">
        <v>98</v>
      </c>
      <c r="C316">
        <f t="shared" si="22"/>
        <v>1020</v>
      </c>
      <c r="D316">
        <f t="shared" si="23"/>
        <v>0</v>
      </c>
      <c r="E316" s="34">
        <v>2478</v>
      </c>
      <c r="F316" s="35">
        <v>0</v>
      </c>
      <c r="L316" s="32" t="s">
        <v>971</v>
      </c>
    </row>
    <row r="317" spans="1:12">
      <c r="B317" s="1" t="s">
        <v>101</v>
      </c>
      <c r="C317">
        <f t="shared" si="22"/>
        <v>260</v>
      </c>
      <c r="D317">
        <f t="shared" si="23"/>
        <v>0</v>
      </c>
      <c r="E317" s="36">
        <v>2738</v>
      </c>
      <c r="F317" s="37">
        <v>0</v>
      </c>
      <c r="L317" s="32" t="s">
        <v>971</v>
      </c>
    </row>
    <row r="318" spans="1:12">
      <c r="A318" s="2">
        <v>45689</v>
      </c>
      <c r="B318" s="1" t="s">
        <v>102</v>
      </c>
      <c r="C318">
        <f t="shared" ref="C318:C319" si="24">SUM(E318,-E317)</f>
        <v>1490</v>
      </c>
      <c r="D318">
        <f t="shared" ref="D318:D319" si="25">SUM(F318,-F317)</f>
        <v>0</v>
      </c>
      <c r="E318" s="34">
        <v>4228</v>
      </c>
      <c r="F318" s="35">
        <v>0</v>
      </c>
      <c r="L318" s="32" t="s">
        <v>971</v>
      </c>
    </row>
    <row r="319" spans="1:12">
      <c r="B319" s="1" t="s">
        <v>105</v>
      </c>
      <c r="C319">
        <f t="shared" si="24"/>
        <v>211</v>
      </c>
      <c r="D319">
        <f t="shared" si="25"/>
        <v>0</v>
      </c>
      <c r="E319" s="36">
        <v>4439</v>
      </c>
      <c r="F319" s="37">
        <v>0</v>
      </c>
      <c r="L319" s="32" t="s">
        <v>971</v>
      </c>
    </row>
    <row r="320" spans="1:12">
      <c r="B320" s="1" t="s">
        <v>106</v>
      </c>
    </row>
    <row r="321" spans="1:12">
      <c r="B321" s="1" t="s">
        <v>109</v>
      </c>
    </row>
    <row r="322" spans="1:12">
      <c r="A322" s="2">
        <v>45717</v>
      </c>
      <c r="B322" s="1" t="s">
        <v>110</v>
      </c>
      <c r="C322" cm="1">
        <f t="array" ref="C322">SUM(E322,-E319:E321)</f>
        <v>3276</v>
      </c>
      <c r="D322" cm="1">
        <f t="array" ref="D322">SUM(F322,-F319:F321)</f>
        <v>4</v>
      </c>
      <c r="E322" s="34">
        <v>7715</v>
      </c>
      <c r="F322" s="35">
        <v>4</v>
      </c>
      <c r="L322" s="32" t="s">
        <v>971</v>
      </c>
    </row>
    <row r="323" spans="1:12">
      <c r="B323" s="1" t="s">
        <v>113</v>
      </c>
      <c r="C323">
        <f t="shared" ref="C323:C324" si="26">SUM(E323,-E322)</f>
        <v>1115</v>
      </c>
      <c r="D323">
        <f t="shared" ref="D323:D324" si="27">SUM(F323,-F322)</f>
        <v>0</v>
      </c>
      <c r="E323" s="36">
        <v>8830</v>
      </c>
      <c r="F323" s="37">
        <v>4</v>
      </c>
      <c r="L323" s="32" t="s">
        <v>971</v>
      </c>
    </row>
    <row r="324" spans="1:12">
      <c r="B324" s="1" t="s">
        <v>114</v>
      </c>
      <c r="C324">
        <f t="shared" si="26"/>
        <v>792</v>
      </c>
      <c r="D324">
        <f t="shared" si="27"/>
        <v>0</v>
      </c>
      <c r="E324" s="34">
        <v>9622</v>
      </c>
      <c r="F324" s="35">
        <v>4</v>
      </c>
      <c r="L324"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25"/>
  <sheetViews>
    <sheetView tabSelected="1" topLeftCell="A298" zoomScale="130" zoomScaleNormal="130" workbookViewId="0">
      <selection activeCell="F314" sqref="F314:F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row r="302" spans="1:12">
      <c r="B302" s="1" t="s">
        <v>172</v>
      </c>
    </row>
    <row r="303" spans="1:12">
      <c r="B303" s="1" t="s">
        <v>175</v>
      </c>
    </row>
    <row r="304" spans="1:12">
      <c r="B304" s="1" t="s">
        <v>178</v>
      </c>
      <c r="C304" cm="1">
        <f t="array" ref="C304">SUM(E304,-E301:E303)</f>
        <v>7690</v>
      </c>
      <c r="D304" cm="1">
        <f t="array" ref="D304">SUM(F304,-F301:F303)</f>
        <v>12</v>
      </c>
      <c r="E304" s="34">
        <v>169782</v>
      </c>
      <c r="F304" s="35">
        <v>150</v>
      </c>
      <c r="L304" s="32" t="s">
        <v>971</v>
      </c>
    </row>
    <row r="305" spans="1:12">
      <c r="A305" s="2">
        <v>45597</v>
      </c>
      <c r="B305" s="1" t="s">
        <v>179</v>
      </c>
      <c r="C305">
        <f t="shared" ref="C305" si="22">SUM(E305,-E304)</f>
        <v>1720</v>
      </c>
      <c r="D305">
        <f t="shared" ref="D305" si="23">SUM(F305,-F304)</f>
        <v>2</v>
      </c>
      <c r="E305" s="36">
        <v>171502</v>
      </c>
      <c r="F305" s="37">
        <v>152</v>
      </c>
      <c r="L305" s="32" t="s">
        <v>971</v>
      </c>
    </row>
    <row r="306" spans="1:12">
      <c r="B306" s="1" t="s">
        <v>180</v>
      </c>
    </row>
    <row r="307" spans="1:12">
      <c r="B307" s="1" t="s">
        <v>183</v>
      </c>
    </row>
    <row r="308" spans="1:12">
      <c r="B308" s="1" t="s">
        <v>186</v>
      </c>
      <c r="C308" cm="1">
        <f t="array" ref="C308">SUM(E308,-E305:E307)</f>
        <v>3406</v>
      </c>
      <c r="D308" cm="1">
        <f t="array" ref="D308">SUM(F308,-F305:F307)</f>
        <v>1</v>
      </c>
      <c r="E308" s="34">
        <v>174908</v>
      </c>
      <c r="F308" s="35">
        <v>153</v>
      </c>
      <c r="L308" s="32" t="s">
        <v>971</v>
      </c>
    </row>
    <row r="309" spans="1:12">
      <c r="A309" s="2">
        <v>45627</v>
      </c>
      <c r="B309" s="1" t="s">
        <v>189</v>
      </c>
      <c r="C309">
        <f t="shared" ref="C309" si="24">SUM(E309,-E308)</f>
        <v>765</v>
      </c>
      <c r="D309">
        <f t="shared" ref="D309" si="25">SUM(F309,-F308)</f>
        <v>0</v>
      </c>
      <c r="E309" s="36">
        <v>175673</v>
      </c>
      <c r="F309" s="37">
        <v>153</v>
      </c>
      <c r="L309" s="32" t="s">
        <v>971</v>
      </c>
    </row>
    <row r="310" spans="1:12">
      <c r="B310" s="1" t="s">
        <v>190</v>
      </c>
    </row>
    <row r="311" spans="1:12">
      <c r="B311" s="1" t="s">
        <v>191</v>
      </c>
    </row>
    <row r="312" spans="1:12">
      <c r="B312" s="1" t="s">
        <v>192</v>
      </c>
      <c r="C312">
        <f>SUM(E312,-E309)</f>
        <v>1241</v>
      </c>
      <c r="D312">
        <f>SUM(F312,-F309)</f>
        <v>7</v>
      </c>
      <c r="E312" s="34">
        <v>176914</v>
      </c>
      <c r="F312" s="35">
        <v>160</v>
      </c>
      <c r="L312" s="32" t="s">
        <v>971</v>
      </c>
    </row>
    <row r="313" spans="1:12">
      <c r="B313" s="1" t="s">
        <v>193</v>
      </c>
      <c r="C313">
        <f t="shared" ref="C313:C316" si="26">SUM(E313,-E312)</f>
        <v>295</v>
      </c>
      <c r="D313">
        <f t="shared" ref="D313:D316" si="27">SUM(F313,-F312)</f>
        <v>0</v>
      </c>
      <c r="E313" s="36">
        <v>177209</v>
      </c>
      <c r="F313" s="37">
        <v>160</v>
      </c>
      <c r="L313" s="32" t="s">
        <v>971</v>
      </c>
    </row>
    <row r="314" spans="1:12">
      <c r="A314" s="2">
        <v>45658</v>
      </c>
      <c r="B314" s="1" t="s">
        <v>94</v>
      </c>
      <c r="C314">
        <v>124</v>
      </c>
      <c r="D314">
        <v>0</v>
      </c>
      <c r="E314" s="34">
        <v>124</v>
      </c>
      <c r="F314" s="35">
        <v>0</v>
      </c>
      <c r="L314" s="32" t="s">
        <v>971</v>
      </c>
    </row>
    <row r="315" spans="1:12">
      <c r="B315" s="1" t="s">
        <v>97</v>
      </c>
      <c r="C315">
        <f t="shared" si="26"/>
        <v>355</v>
      </c>
      <c r="D315">
        <f t="shared" si="27"/>
        <v>0</v>
      </c>
      <c r="E315" s="36">
        <v>479</v>
      </c>
      <c r="F315" s="37">
        <v>0</v>
      </c>
      <c r="L315" s="32" t="s">
        <v>971</v>
      </c>
    </row>
    <row r="316" spans="1:12">
      <c r="B316" s="1" t="s">
        <v>98</v>
      </c>
      <c r="C316">
        <f t="shared" si="26"/>
        <v>354</v>
      </c>
      <c r="D316">
        <f t="shared" si="27"/>
        <v>0</v>
      </c>
      <c r="E316" s="34">
        <v>833</v>
      </c>
      <c r="F316" s="35">
        <v>0</v>
      </c>
      <c r="L316" s="32" t="s">
        <v>971</v>
      </c>
    </row>
    <row r="317" spans="1:12">
      <c r="B317" s="1" t="s">
        <v>101</v>
      </c>
    </row>
    <row r="318" spans="1:12">
      <c r="A318" s="2">
        <v>45689</v>
      </c>
      <c r="B318" s="1" t="s">
        <v>102</v>
      </c>
      <c r="C318" cm="1">
        <f t="array" ref="C318">SUM(E318,-E316:E317)</f>
        <v>601</v>
      </c>
      <c r="D318">
        <f t="shared" ref="D318" si="28">SUM(F318,-F317)</f>
        <v>0</v>
      </c>
      <c r="E318" s="34">
        <v>1434</v>
      </c>
      <c r="F318" s="35">
        <v>0</v>
      </c>
      <c r="L318" s="32" t="s">
        <v>971</v>
      </c>
    </row>
    <row r="319" spans="1:12">
      <c r="B319" s="1" t="s">
        <v>105</v>
      </c>
      <c r="C319">
        <f t="shared" ref="C319:C320" si="29">SUM(E319,-E318)</f>
        <v>325</v>
      </c>
      <c r="D319">
        <f t="shared" ref="D319:D320" si="30">SUM(F319,-F318)</f>
        <v>0</v>
      </c>
      <c r="E319" s="36">
        <v>1759</v>
      </c>
      <c r="F319" s="37">
        <v>0</v>
      </c>
      <c r="L319" s="32" t="s">
        <v>971</v>
      </c>
    </row>
    <row r="320" spans="1:12">
      <c r="B320" s="1" t="s">
        <v>106</v>
      </c>
      <c r="C320">
        <f t="shared" si="29"/>
        <v>342</v>
      </c>
      <c r="D320">
        <f t="shared" si="30"/>
        <v>0</v>
      </c>
      <c r="E320" s="34">
        <v>2101</v>
      </c>
      <c r="F320" s="35">
        <v>0</v>
      </c>
      <c r="L320" s="32" t="s">
        <v>971</v>
      </c>
    </row>
    <row r="321" spans="1:12">
      <c r="B321" s="1" t="s">
        <v>109</v>
      </c>
    </row>
    <row r="322" spans="1:12">
      <c r="A322" s="2">
        <v>45717</v>
      </c>
      <c r="B322" s="1" t="s">
        <v>110</v>
      </c>
      <c r="C322" cm="1">
        <f t="array" ref="C322">SUM(E322,-E320:E321)</f>
        <v>607</v>
      </c>
      <c r="D322" cm="1">
        <f t="array" ref="D322">SUM(F322,-F320:F321)</f>
        <v>0</v>
      </c>
      <c r="E322" s="34">
        <v>2708</v>
      </c>
      <c r="F322" s="35">
        <v>0</v>
      </c>
      <c r="L322" s="32" t="s">
        <v>971</v>
      </c>
    </row>
    <row r="323" spans="1:12">
      <c r="B323" s="1" t="s">
        <v>113</v>
      </c>
      <c r="C323">
        <f t="shared" ref="C323:C325" si="31">SUM(E323,-E322)</f>
        <v>377</v>
      </c>
      <c r="D323">
        <f t="shared" ref="D323:D325" si="32">SUM(F323,-F322)</f>
        <v>4</v>
      </c>
      <c r="E323" s="36">
        <v>3085</v>
      </c>
      <c r="F323" s="37">
        <v>4</v>
      </c>
      <c r="L323" s="32" t="s">
        <v>971</v>
      </c>
    </row>
    <row r="324" spans="1:12">
      <c r="B324" s="1" t="s">
        <v>114</v>
      </c>
      <c r="C324">
        <f t="shared" si="31"/>
        <v>358</v>
      </c>
      <c r="D324">
        <f t="shared" si="32"/>
        <v>0</v>
      </c>
      <c r="E324" s="34">
        <v>3443</v>
      </c>
      <c r="F324" s="35">
        <v>4</v>
      </c>
      <c r="L324" s="32" t="s">
        <v>971</v>
      </c>
    </row>
    <row r="325" spans="1:12">
      <c r="B325" s="1" t="s">
        <v>117</v>
      </c>
      <c r="C325">
        <f t="shared" si="31"/>
        <v>466</v>
      </c>
      <c r="D325">
        <f t="shared" si="32"/>
        <v>0</v>
      </c>
      <c r="E325" s="36">
        <v>3909</v>
      </c>
      <c r="F325" s="37">
        <v>4</v>
      </c>
      <c r="L325"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26"/>
  <sheetViews>
    <sheetView topLeftCell="A292" zoomScale="130" zoomScaleNormal="130" workbookViewId="0">
      <selection activeCell="A326" sqref="A32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row r="303" spans="1:12">
      <c r="B303" s="44" t="s">
        <v>175</v>
      </c>
    </row>
    <row r="304" spans="1:12">
      <c r="B304" s="44" t="s">
        <v>178</v>
      </c>
      <c r="C304" cm="1">
        <f t="array" ref="C304">SUM(E304,-E302:E303)</f>
        <v>65181</v>
      </c>
      <c r="D304" cm="1">
        <f t="array" ref="D304">SUM(F304,-F302:F303)</f>
        <v>56</v>
      </c>
      <c r="E304" s="34">
        <v>451993</v>
      </c>
      <c r="F304" s="35">
        <v>256</v>
      </c>
      <c r="L304" s="32" t="s">
        <v>971</v>
      </c>
    </row>
    <row r="305" spans="1:12">
      <c r="A305" s="2">
        <v>45597</v>
      </c>
      <c r="B305" s="44" t="s">
        <v>179</v>
      </c>
      <c r="C305">
        <f t="shared" ref="C305:C307" si="34">SUM(E305,-E304)</f>
        <v>20245</v>
      </c>
      <c r="D305">
        <f t="shared" ref="D305:D307" si="35">SUM(F305,-F304)</f>
        <v>0</v>
      </c>
      <c r="E305" s="36">
        <v>472238</v>
      </c>
      <c r="F305" s="37">
        <v>256</v>
      </c>
      <c r="L305" s="32" t="s">
        <v>971</v>
      </c>
    </row>
    <row r="306" spans="1:12">
      <c r="B306" s="44" t="s">
        <v>180</v>
      </c>
      <c r="C306">
        <f t="shared" si="34"/>
        <v>10376</v>
      </c>
      <c r="D306">
        <f t="shared" si="35"/>
        <v>6</v>
      </c>
      <c r="E306" s="34">
        <v>482614</v>
      </c>
      <c r="F306" s="35">
        <v>262</v>
      </c>
      <c r="L306" s="32" t="s">
        <v>971</v>
      </c>
    </row>
    <row r="307" spans="1:12">
      <c r="B307" s="44" t="s">
        <v>183</v>
      </c>
      <c r="C307">
        <f t="shared" si="34"/>
        <v>20109</v>
      </c>
      <c r="D307">
        <f t="shared" si="35"/>
        <v>0</v>
      </c>
      <c r="E307" s="36">
        <v>502723</v>
      </c>
      <c r="F307" s="37">
        <v>262</v>
      </c>
      <c r="L307" s="32" t="s">
        <v>971</v>
      </c>
    </row>
    <row r="308" spans="1:12">
      <c r="B308" s="44" t="s">
        <v>186</v>
      </c>
      <c r="C308">
        <f t="shared" ref="C308:C310" si="36">SUM(E308,-E307)</f>
        <v>15686</v>
      </c>
      <c r="D308">
        <f t="shared" ref="D308:D310" si="37">SUM(F308,-F307)</f>
        <v>41</v>
      </c>
      <c r="E308" s="34">
        <v>518409</v>
      </c>
      <c r="F308" s="35">
        <v>303</v>
      </c>
      <c r="L308" s="32" t="s">
        <v>971</v>
      </c>
    </row>
    <row r="309" spans="1:12">
      <c r="A309" s="2">
        <v>45627</v>
      </c>
      <c r="B309" s="44" t="s">
        <v>189</v>
      </c>
      <c r="C309">
        <f t="shared" si="36"/>
        <v>14050</v>
      </c>
      <c r="D309">
        <f t="shared" si="37"/>
        <v>38</v>
      </c>
      <c r="E309" s="36">
        <v>532459</v>
      </c>
      <c r="F309" s="37">
        <v>341</v>
      </c>
      <c r="L309" s="32" t="s">
        <v>971</v>
      </c>
    </row>
    <row r="310" spans="1:12">
      <c r="B310" s="44" t="s">
        <v>190</v>
      </c>
      <c r="C310">
        <f t="shared" si="36"/>
        <v>10597</v>
      </c>
      <c r="D310">
        <f t="shared" si="37"/>
        <v>21</v>
      </c>
      <c r="E310" s="34">
        <v>543056</v>
      </c>
      <c r="F310" s="35">
        <v>362</v>
      </c>
      <c r="L310" s="32" t="s">
        <v>971</v>
      </c>
    </row>
    <row r="311" spans="1:12">
      <c r="B311" s="44" t="s">
        <v>191</v>
      </c>
    </row>
    <row r="312" spans="1:12">
      <c r="B312" s="44" t="s">
        <v>192</v>
      </c>
      <c r="C312">
        <f>SUM(E312,-E310)</f>
        <v>12686</v>
      </c>
      <c r="D312">
        <f>SUM(F312,-F310)</f>
        <v>116</v>
      </c>
      <c r="E312" s="34">
        <v>555742</v>
      </c>
      <c r="F312" s="35">
        <v>478</v>
      </c>
      <c r="L312" s="32" t="s">
        <v>971</v>
      </c>
    </row>
    <row r="313" spans="1:12">
      <c r="B313" s="44" t="s">
        <v>193</v>
      </c>
      <c r="C313">
        <f t="shared" ref="C313:C316" si="38">SUM(E313,-E312)</f>
        <v>3104</v>
      </c>
      <c r="D313">
        <f t="shared" ref="D313:D316" si="39">SUM(F313,-F312)</f>
        <v>0</v>
      </c>
      <c r="E313" s="36">
        <v>558846</v>
      </c>
      <c r="F313" s="37">
        <v>478</v>
      </c>
      <c r="L313" s="32" t="s">
        <v>971</v>
      </c>
    </row>
    <row r="314" spans="1:12">
      <c r="A314" s="2">
        <v>45658</v>
      </c>
      <c r="B314" s="44" t="s">
        <v>94</v>
      </c>
      <c r="C314">
        <v>1572</v>
      </c>
      <c r="D314">
        <v>0</v>
      </c>
      <c r="E314" s="34">
        <v>1572</v>
      </c>
      <c r="F314" s="35">
        <v>0</v>
      </c>
      <c r="L314" s="32" t="s">
        <v>971</v>
      </c>
    </row>
    <row r="315" spans="1:12">
      <c r="B315" s="44" t="s">
        <v>97</v>
      </c>
      <c r="C315">
        <f t="shared" si="38"/>
        <v>2860</v>
      </c>
      <c r="D315">
        <f t="shared" si="39"/>
        <v>0</v>
      </c>
      <c r="E315" s="36">
        <v>4432</v>
      </c>
      <c r="F315" s="37">
        <v>0</v>
      </c>
      <c r="L315" s="32" t="s">
        <v>971</v>
      </c>
    </row>
    <row r="316" spans="1:12">
      <c r="B316" s="44" t="s">
        <v>98</v>
      </c>
      <c r="C316">
        <f t="shared" si="38"/>
        <v>1217</v>
      </c>
      <c r="D316">
        <f t="shared" si="39"/>
        <v>0</v>
      </c>
      <c r="E316" s="34">
        <v>5649</v>
      </c>
      <c r="F316" s="35">
        <v>0</v>
      </c>
      <c r="L316" s="32" t="s">
        <v>971</v>
      </c>
    </row>
    <row r="317" spans="1:12">
      <c r="B317" s="44" t="s">
        <v>101</v>
      </c>
      <c r="E317" s="36"/>
      <c r="F317" s="37"/>
    </row>
    <row r="318" spans="1:12">
      <c r="A318" s="2">
        <v>45689</v>
      </c>
      <c r="B318" s="44" t="s">
        <v>102</v>
      </c>
      <c r="C318" cm="1">
        <f t="array" ref="C318">SUM(E318,-E316:E317)</f>
        <v>5601</v>
      </c>
      <c r="D318">
        <f t="shared" ref="D318" si="40">SUM(F318,-F317)</f>
        <v>0</v>
      </c>
      <c r="E318" s="34">
        <v>11250</v>
      </c>
      <c r="F318" s="35">
        <v>0</v>
      </c>
      <c r="L318" s="32" t="s">
        <v>971</v>
      </c>
    </row>
    <row r="319" spans="1:12">
      <c r="B319" s="44" t="s">
        <v>105</v>
      </c>
      <c r="C319">
        <f t="shared" ref="C319:C320" si="41">SUM(E319,-E318)</f>
        <v>2094</v>
      </c>
      <c r="D319">
        <f t="shared" ref="D319:D320" si="42">SUM(F319,-F318)</f>
        <v>0</v>
      </c>
      <c r="E319" s="36">
        <v>13344</v>
      </c>
      <c r="F319" s="37">
        <v>0</v>
      </c>
      <c r="L319" s="32" t="s">
        <v>971</v>
      </c>
    </row>
    <row r="320" spans="1:12">
      <c r="B320" s="44" t="s">
        <v>106</v>
      </c>
      <c r="C320">
        <f t="shared" si="41"/>
        <v>1243</v>
      </c>
      <c r="D320">
        <f t="shared" si="42"/>
        <v>0</v>
      </c>
      <c r="E320" s="34">
        <v>14587</v>
      </c>
      <c r="F320" s="35">
        <v>0</v>
      </c>
      <c r="L320" s="32" t="s">
        <v>971</v>
      </c>
    </row>
    <row r="321" spans="1:12">
      <c r="B321" s="44" t="s">
        <v>109</v>
      </c>
    </row>
    <row r="322" spans="1:12">
      <c r="A322" s="2">
        <v>45717</v>
      </c>
      <c r="B322" s="44" t="s">
        <v>110</v>
      </c>
      <c r="C322" cm="1">
        <f t="array" ref="C322">SUM(E322,-E320:E321)</f>
        <v>4952</v>
      </c>
      <c r="D322">
        <f t="shared" ref="D322" si="43">SUM(F322,-F321)</f>
        <v>12</v>
      </c>
      <c r="E322" s="34">
        <v>19539</v>
      </c>
      <c r="F322" s="35">
        <v>12</v>
      </c>
      <c r="L322" s="32" t="s">
        <v>971</v>
      </c>
    </row>
    <row r="323" spans="1:12">
      <c r="B323" s="44" t="s">
        <v>113</v>
      </c>
      <c r="C323">
        <f t="shared" ref="C323:C326" si="44">SUM(E323,-E322)</f>
        <v>2061</v>
      </c>
      <c r="D323">
        <f t="shared" ref="D323:D326" si="45">SUM(F323,-F322)</f>
        <v>0</v>
      </c>
      <c r="E323" s="36">
        <v>21600</v>
      </c>
      <c r="F323" s="37">
        <v>12</v>
      </c>
      <c r="L323" s="32" t="s">
        <v>971</v>
      </c>
    </row>
    <row r="324" spans="1:12">
      <c r="B324" s="44" t="s">
        <v>114</v>
      </c>
      <c r="C324">
        <f t="shared" si="44"/>
        <v>1788</v>
      </c>
      <c r="D324">
        <f t="shared" si="45"/>
        <v>0</v>
      </c>
      <c r="E324" s="34">
        <v>23388</v>
      </c>
      <c r="F324" s="35">
        <v>12</v>
      </c>
      <c r="L324" s="32" t="s">
        <v>971</v>
      </c>
    </row>
    <row r="325" spans="1:12">
      <c r="B325" s="44" t="s">
        <v>117</v>
      </c>
      <c r="C325">
        <f t="shared" si="44"/>
        <v>1792</v>
      </c>
      <c r="D325">
        <f t="shared" si="45"/>
        <v>0</v>
      </c>
      <c r="E325" s="36">
        <v>25180</v>
      </c>
      <c r="F325" s="37">
        <v>12</v>
      </c>
      <c r="L325" s="32" t="s">
        <v>971</v>
      </c>
    </row>
    <row r="326" spans="1:12">
      <c r="B326" s="44" t="s">
        <v>118</v>
      </c>
      <c r="C326">
        <f t="shared" si="44"/>
        <v>1067</v>
      </c>
      <c r="D326">
        <f t="shared" si="45"/>
        <v>0</v>
      </c>
      <c r="E326" s="34">
        <v>26247</v>
      </c>
      <c r="F326" s="35">
        <v>12</v>
      </c>
      <c r="L326"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17"/>
  <sheetViews>
    <sheetView topLeftCell="A281" zoomScale="130" zoomScaleNormal="130" workbookViewId="0">
      <selection activeCell="C314" sqref="C314:C317"/>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row r="296" spans="1:12">
      <c r="A296" s="47">
        <v>45536</v>
      </c>
      <c r="B296" s="44" t="s">
        <v>160</v>
      </c>
    </row>
    <row r="297" spans="1:12">
      <c r="B297" s="44" t="s">
        <v>163</v>
      </c>
    </row>
    <row r="298" spans="1:12">
      <c r="B298" s="44" t="s">
        <v>164</v>
      </c>
    </row>
    <row r="299" spans="1:12">
      <c r="B299" s="44" t="s">
        <v>167</v>
      </c>
    </row>
    <row r="300" spans="1:12">
      <c r="B300" s="44" t="s">
        <v>168</v>
      </c>
    </row>
    <row r="301" spans="1:12">
      <c r="A301" s="2">
        <v>45566</v>
      </c>
      <c r="B301" s="44" t="s">
        <v>171</v>
      </c>
    </row>
    <row r="302" spans="1:12">
      <c r="B302" s="44" t="s">
        <v>172</v>
      </c>
    </row>
    <row r="303" spans="1:12">
      <c r="B303" s="44" t="s">
        <v>175</v>
      </c>
    </row>
    <row r="304" spans="1:12">
      <c r="B304" s="44" t="s">
        <v>178</v>
      </c>
    </row>
    <row r="305" spans="1:12">
      <c r="A305" s="2">
        <v>45597</v>
      </c>
      <c r="B305" s="44" t="s">
        <v>179</v>
      </c>
    </row>
    <row r="306" spans="1:12">
      <c r="B306" s="44" t="s">
        <v>180</v>
      </c>
      <c r="C306" cm="1">
        <f t="array" ref="C306">SUM(E306,-E295:E305)</f>
        <v>23780</v>
      </c>
      <c r="D306">
        <v>0</v>
      </c>
      <c r="E306" s="34">
        <v>79322</v>
      </c>
      <c r="F306" s="35">
        <v>1</v>
      </c>
      <c r="L306" s="32" t="s">
        <v>971</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c r="C312">
        <f>SUM(E312,-E306)</f>
        <v>11385</v>
      </c>
      <c r="D312">
        <v>0</v>
      </c>
      <c r="E312" s="34">
        <v>90707</v>
      </c>
      <c r="F312" s="35">
        <v>1</v>
      </c>
      <c r="L312" s="32" t="s">
        <v>971</v>
      </c>
    </row>
    <row r="313" spans="1:12">
      <c r="B313" s="44" t="s">
        <v>193</v>
      </c>
      <c r="C313">
        <f t="shared" ref="C313" si="26">SUM(E313,-E312)</f>
        <v>1315</v>
      </c>
      <c r="D313">
        <f t="shared" ref="D313" si="27">SUM(F313,-F312)</f>
        <v>0</v>
      </c>
      <c r="E313" s="36">
        <v>92022</v>
      </c>
      <c r="F313" s="37">
        <v>1</v>
      </c>
      <c r="L313" s="32" t="s">
        <v>971</v>
      </c>
    </row>
    <row r="314" spans="1:12">
      <c r="A314" s="2">
        <v>45658</v>
      </c>
      <c r="B314" s="44" t="s">
        <v>94</v>
      </c>
      <c r="C314">
        <v>1070</v>
      </c>
      <c r="D314">
        <v>0</v>
      </c>
      <c r="E314" s="34">
        <v>1070</v>
      </c>
      <c r="F314" s="35">
        <v>0</v>
      </c>
      <c r="L314" s="32" t="s">
        <v>971</v>
      </c>
    </row>
    <row r="315" spans="1:12">
      <c r="B315" s="44" t="s">
        <v>97</v>
      </c>
      <c r="C315">
        <f t="shared" ref="C315" si="28">SUM(E315,-E314)</f>
        <v>1492</v>
      </c>
      <c r="D315">
        <f t="shared" ref="D315" si="29">SUM(F315,-F314)</f>
        <v>0</v>
      </c>
      <c r="E315" s="36">
        <v>2562</v>
      </c>
      <c r="F315" s="37">
        <v>0</v>
      </c>
      <c r="L315" s="32" t="s">
        <v>971</v>
      </c>
    </row>
    <row r="316" spans="1:12">
      <c r="B316" s="44" t="s">
        <v>98</v>
      </c>
      <c r="C316">
        <f t="shared" ref="C316:C317" si="30">SUM(E316,-E315)</f>
        <v>1708</v>
      </c>
      <c r="D316">
        <f t="shared" ref="D316:D317" si="31">SUM(F316,-F315)</f>
        <v>0</v>
      </c>
      <c r="E316" s="34">
        <v>4270</v>
      </c>
      <c r="F316" s="35">
        <v>0</v>
      </c>
      <c r="L316" s="32" t="s">
        <v>971</v>
      </c>
    </row>
    <row r="317" spans="1:12">
      <c r="B317" s="44" t="s">
        <v>101</v>
      </c>
      <c r="C317">
        <f t="shared" si="30"/>
        <v>1432</v>
      </c>
      <c r="D317">
        <f t="shared" si="31"/>
        <v>0</v>
      </c>
      <c r="E317" s="36">
        <v>5702</v>
      </c>
      <c r="F317" s="37">
        <v>0</v>
      </c>
      <c r="L317" s="32" t="s">
        <v>971</v>
      </c>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5"/>
  <sheetViews>
    <sheetView topLeftCell="A295" zoomScale="130" zoomScaleNormal="130" workbookViewId="0">
      <selection activeCell="C322" sqref="C322"/>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row r="300" spans="1:12">
      <c r="B300" s="44" t="s">
        <v>168</v>
      </c>
    </row>
    <row r="301" spans="1:12">
      <c r="A301" s="2">
        <v>45566</v>
      </c>
      <c r="B301" s="44" t="s">
        <v>171</v>
      </c>
    </row>
    <row r="302" spans="1:12">
      <c r="B302" s="44" t="s">
        <v>172</v>
      </c>
    </row>
    <row r="303" spans="1:12">
      <c r="B303" s="44" t="s">
        <v>175</v>
      </c>
    </row>
    <row r="304" spans="1:12">
      <c r="B304" s="44" t="s">
        <v>178</v>
      </c>
      <c r="C304" cm="1">
        <f t="array" ref="C304">SUM(E304,-E299:E303)</f>
        <v>5694</v>
      </c>
      <c r="D304" cm="1">
        <f t="array" ref="D304">SUM(F304,-F299:F303)</f>
        <v>8</v>
      </c>
      <c r="E304" s="34">
        <v>32742</v>
      </c>
      <c r="F304" s="35">
        <v>46</v>
      </c>
      <c r="L304" s="32" t="s">
        <v>971</v>
      </c>
    </row>
    <row r="305" spans="1:12">
      <c r="A305" s="2">
        <v>45597</v>
      </c>
      <c r="B305" s="44" t="s">
        <v>179</v>
      </c>
      <c r="C305">
        <f t="shared" ref="C305" si="35">SUM(E305,-E304)</f>
        <v>673</v>
      </c>
      <c r="D305">
        <f t="shared" ref="D305" si="36">SUM(F305,-F304)</f>
        <v>1</v>
      </c>
      <c r="E305" s="36">
        <v>33415</v>
      </c>
      <c r="F305" s="37">
        <v>47</v>
      </c>
      <c r="L305" s="32" t="s">
        <v>971</v>
      </c>
    </row>
    <row r="306" spans="1:12">
      <c r="B306" s="44" t="s">
        <v>180</v>
      </c>
    </row>
    <row r="307" spans="1:12">
      <c r="B307" s="44" t="s">
        <v>183</v>
      </c>
      <c r="C307" cm="1">
        <f t="array" ref="C307">SUM(E307,-E305:E306)</f>
        <v>952</v>
      </c>
      <c r="D307" cm="1">
        <f t="array" ref="D307">SUM(F307,-F305:F306)</f>
        <v>2</v>
      </c>
      <c r="E307" s="34">
        <v>34367</v>
      </c>
      <c r="F307" s="35">
        <v>49</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2433</v>
      </c>
      <c r="D312">
        <f>SUM(F312-F307)</f>
        <v>3</v>
      </c>
      <c r="E312" s="34">
        <v>36800</v>
      </c>
      <c r="F312" s="35">
        <v>52</v>
      </c>
      <c r="L312" s="32" t="s">
        <v>971</v>
      </c>
    </row>
    <row r="313" spans="1:12">
      <c r="B313" s="44" t="s">
        <v>193</v>
      </c>
      <c r="C313">
        <f t="shared" ref="C313" si="37">SUM(E313,-E312)</f>
        <v>431</v>
      </c>
      <c r="D313">
        <f t="shared" ref="D313" si="38">SUM(F313,-F312)</f>
        <v>0</v>
      </c>
      <c r="E313" s="36">
        <v>37231</v>
      </c>
      <c r="F313" s="37">
        <v>52</v>
      </c>
      <c r="L313" s="32" t="s">
        <v>971</v>
      </c>
    </row>
    <row r="314" spans="1:12">
      <c r="A314" s="2">
        <v>45658</v>
      </c>
      <c r="B314" s="44" t="s">
        <v>94</v>
      </c>
      <c r="C314">
        <v>331</v>
      </c>
      <c r="D314">
        <v>0</v>
      </c>
      <c r="E314" s="34">
        <v>331</v>
      </c>
      <c r="F314" s="35">
        <v>0</v>
      </c>
      <c r="L314" s="32" t="s">
        <v>971</v>
      </c>
    </row>
    <row r="315" spans="1:12">
      <c r="B315" s="44" t="s">
        <v>97</v>
      </c>
    </row>
    <row r="316" spans="1:12">
      <c r="B316" s="44" t="s">
        <v>98</v>
      </c>
    </row>
    <row r="317" spans="1:12">
      <c r="B317" s="44" t="s">
        <v>101</v>
      </c>
      <c r="C317" cm="1">
        <f t="array" ref="C317">SUM(E317,-E314:E316)</f>
        <v>1603</v>
      </c>
      <c r="D317">
        <f t="shared" ref="D317" si="39">SUM(F317,-F316)</f>
        <v>1</v>
      </c>
      <c r="E317" s="34">
        <v>1934</v>
      </c>
      <c r="F317" s="35">
        <v>1</v>
      </c>
      <c r="L317" s="32" t="s">
        <v>971</v>
      </c>
    </row>
    <row r="318" spans="1:12">
      <c r="A318" s="2">
        <v>45689</v>
      </c>
      <c r="B318" s="44" t="s">
        <v>102</v>
      </c>
    </row>
    <row r="319" spans="1:12">
      <c r="B319" s="44" t="s">
        <v>105</v>
      </c>
    </row>
    <row r="320" spans="1:12">
      <c r="B320" s="44" t="s">
        <v>106</v>
      </c>
    </row>
    <row r="321" spans="1:12">
      <c r="B321" s="44" t="s">
        <v>109</v>
      </c>
    </row>
    <row r="322" spans="1:12">
      <c r="A322" s="2">
        <v>45717</v>
      </c>
      <c r="B322" s="44" t="s">
        <v>110</v>
      </c>
      <c r="C322" cm="1">
        <f t="array" ref="C322">SUM(E322,-E317:E321)</f>
        <v>2041</v>
      </c>
      <c r="D322" cm="1">
        <f t="array" ref="D322">SUM(F322,-F317:F321)</f>
        <v>2</v>
      </c>
      <c r="E322" s="34">
        <v>3975</v>
      </c>
      <c r="F322" s="35">
        <v>3</v>
      </c>
      <c r="L322" s="32" t="s">
        <v>971</v>
      </c>
    </row>
    <row r="323" spans="1:12">
      <c r="B323" s="44" t="s">
        <v>113</v>
      </c>
      <c r="C323" cm="1">
        <f t="array" ref="C323">SUM(E323,-E318:E322)</f>
        <v>323</v>
      </c>
      <c r="D323" cm="1">
        <f t="array" ref="D323">SUM(F323,-F318:F322)</f>
        <v>0</v>
      </c>
      <c r="E323" s="36">
        <v>4298</v>
      </c>
      <c r="F323" s="37">
        <v>3</v>
      </c>
      <c r="L323" s="32" t="s">
        <v>971</v>
      </c>
    </row>
    <row r="324" spans="1:12">
      <c r="B324" s="44" t="s">
        <v>114</v>
      </c>
      <c r="C324">
        <f>SUM(E324,-E323)</f>
        <v>324</v>
      </c>
      <c r="D324">
        <f>SUM(F324,-F323)</f>
        <v>0</v>
      </c>
      <c r="E324" s="34">
        <v>4622</v>
      </c>
      <c r="F324" s="35">
        <v>3</v>
      </c>
      <c r="L324" s="32" t="s">
        <v>971</v>
      </c>
    </row>
    <row r="325" spans="1:12">
      <c r="B325" s="44" t="s">
        <v>117</v>
      </c>
      <c r="C325">
        <f>SUM(E325,-E324)</f>
        <v>249</v>
      </c>
      <c r="D325">
        <v>1</v>
      </c>
      <c r="E325" s="36">
        <v>4871</v>
      </c>
      <c r="F325" s="37">
        <v>4</v>
      </c>
      <c r="L325"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6"/>
  <sheetViews>
    <sheetView topLeftCell="A280" workbookViewId="0">
      <selection activeCell="L322" sqref="L322:L32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1706</v>
      </c>
      <c r="D304">
        <v>2</v>
      </c>
      <c r="E304" s="34">
        <v>45146</v>
      </c>
      <c r="F304" s="35">
        <v>27</v>
      </c>
      <c r="L304" s="32" t="s">
        <v>971</v>
      </c>
    </row>
    <row r="305" spans="1:12">
      <c r="A305" s="2">
        <v>45597</v>
      </c>
      <c r="B305" s="1" t="s">
        <v>179</v>
      </c>
      <c r="C305">
        <f t="shared" ref="C305:C306" si="30">SUM(E305,-E304)</f>
        <v>359</v>
      </c>
      <c r="D305">
        <v>0</v>
      </c>
      <c r="E305" s="36">
        <v>45505</v>
      </c>
      <c r="F305" s="37">
        <v>27</v>
      </c>
      <c r="L305" s="32" t="s">
        <v>971</v>
      </c>
    </row>
    <row r="306" spans="1:12">
      <c r="B306" s="1" t="s">
        <v>180</v>
      </c>
      <c r="C306">
        <f t="shared" si="30"/>
        <v>492</v>
      </c>
      <c r="D306">
        <v>0</v>
      </c>
      <c r="E306" s="34">
        <v>45997</v>
      </c>
      <c r="F306" s="35">
        <v>27</v>
      </c>
      <c r="L306" s="32" t="s">
        <v>971</v>
      </c>
    </row>
    <row r="307" spans="1:12">
      <c r="B307" s="1" t="s">
        <v>183</v>
      </c>
    </row>
    <row r="308" spans="1:12">
      <c r="B308" s="1" t="s">
        <v>186</v>
      </c>
      <c r="C308" cm="1">
        <f t="array" ref="C308">SUM(E308,-E306:E307)</f>
        <v>968</v>
      </c>
      <c r="D308">
        <v>0</v>
      </c>
      <c r="E308" s="34">
        <v>46965</v>
      </c>
      <c r="F308" s="35">
        <v>27</v>
      </c>
      <c r="L308" s="32" t="s">
        <v>971</v>
      </c>
    </row>
    <row r="309" spans="1:12">
      <c r="A309" s="2">
        <v>45627</v>
      </c>
      <c r="B309" s="1" t="s">
        <v>189</v>
      </c>
      <c r="C309">
        <f t="shared" ref="C309:C310" si="31">SUM(E309,-E308)</f>
        <v>625</v>
      </c>
      <c r="D309">
        <v>0</v>
      </c>
      <c r="E309" s="36">
        <v>47590</v>
      </c>
      <c r="F309" s="37">
        <v>27</v>
      </c>
      <c r="L309" s="32" t="s">
        <v>971</v>
      </c>
    </row>
    <row r="310" spans="1:12">
      <c r="B310" s="1" t="s">
        <v>190</v>
      </c>
      <c r="C310">
        <f t="shared" si="31"/>
        <v>512</v>
      </c>
      <c r="D310">
        <v>0</v>
      </c>
      <c r="E310" s="34">
        <v>48102</v>
      </c>
      <c r="F310" s="35">
        <v>27</v>
      </c>
      <c r="L310" s="32" t="s">
        <v>971</v>
      </c>
    </row>
    <row r="311" spans="1:12">
      <c r="B311" s="1" t="s">
        <v>191</v>
      </c>
    </row>
    <row r="312" spans="1:12">
      <c r="B312" s="1" t="s">
        <v>192</v>
      </c>
      <c r="C312">
        <f>SUM(E312,-E310)</f>
        <v>1541</v>
      </c>
      <c r="D312">
        <v>20</v>
      </c>
      <c r="E312" s="34">
        <v>49643</v>
      </c>
      <c r="F312" s="35">
        <v>29</v>
      </c>
      <c r="L312" s="32" t="s">
        <v>971</v>
      </c>
    </row>
    <row r="313" spans="1:12">
      <c r="B313" s="1" t="s">
        <v>193</v>
      </c>
      <c r="C313">
        <f t="shared" ref="C313:C317" si="32">SUM(E313,-E312)</f>
        <v>796</v>
      </c>
      <c r="D313">
        <v>0</v>
      </c>
      <c r="E313" s="36">
        <v>50439</v>
      </c>
      <c r="F313" s="37">
        <v>29</v>
      </c>
      <c r="L313" s="32" t="s">
        <v>971</v>
      </c>
    </row>
    <row r="314" spans="1:12">
      <c r="A314" s="47">
        <v>45658</v>
      </c>
      <c r="B314" s="1" t="s">
        <v>94</v>
      </c>
      <c r="C314">
        <v>500</v>
      </c>
      <c r="D314">
        <v>0</v>
      </c>
      <c r="E314" s="34">
        <v>500</v>
      </c>
      <c r="F314" s="35">
        <v>0</v>
      </c>
      <c r="L314" s="32" t="s">
        <v>971</v>
      </c>
    </row>
    <row r="315" spans="1:12">
      <c r="A315" s="32"/>
      <c r="B315" s="1" t="s">
        <v>97</v>
      </c>
      <c r="C315">
        <f t="shared" si="32"/>
        <v>637</v>
      </c>
      <c r="D315">
        <v>0</v>
      </c>
      <c r="E315" s="36">
        <v>1137</v>
      </c>
      <c r="F315" s="37">
        <v>0</v>
      </c>
      <c r="L315" s="32" t="s">
        <v>971</v>
      </c>
    </row>
    <row r="316" spans="1:12">
      <c r="A316" s="32"/>
      <c r="B316" s="1" t="s">
        <v>98</v>
      </c>
      <c r="C316">
        <f t="shared" si="32"/>
        <v>620</v>
      </c>
      <c r="D316">
        <v>0</v>
      </c>
      <c r="E316" s="34">
        <v>1757</v>
      </c>
      <c r="F316" s="35">
        <v>0</v>
      </c>
      <c r="L316" s="32" t="s">
        <v>971</v>
      </c>
    </row>
    <row r="317" spans="1:12">
      <c r="A317" s="32"/>
      <c r="B317" s="1" t="s">
        <v>101</v>
      </c>
      <c r="C317">
        <f t="shared" si="32"/>
        <v>597</v>
      </c>
      <c r="D317">
        <v>0</v>
      </c>
      <c r="E317" s="36">
        <v>2354</v>
      </c>
      <c r="F317" s="37">
        <v>0</v>
      </c>
      <c r="L317" s="32" t="s">
        <v>971</v>
      </c>
    </row>
    <row r="318" spans="1:12">
      <c r="A318" s="47">
        <v>45689</v>
      </c>
      <c r="B318" s="1" t="s">
        <v>102</v>
      </c>
    </row>
    <row r="319" spans="1:12">
      <c r="A319" s="32"/>
      <c r="B319" s="1" t="s">
        <v>105</v>
      </c>
    </row>
    <row r="320" spans="1:12">
      <c r="A320" s="32"/>
      <c r="B320" s="1" t="s">
        <v>106</v>
      </c>
    </row>
    <row r="321" spans="1:12">
      <c r="A321" s="32"/>
      <c r="B321" s="1" t="s">
        <v>109</v>
      </c>
    </row>
    <row r="322" spans="1:12">
      <c r="A322" s="47">
        <v>45717</v>
      </c>
      <c r="B322" s="1" t="s">
        <v>110</v>
      </c>
      <c r="C322" cm="1">
        <f t="array" ref="C322">SUM(E322,-E317:E321)</f>
        <v>4297</v>
      </c>
      <c r="D322">
        <v>0</v>
      </c>
      <c r="E322" s="34">
        <v>6651</v>
      </c>
      <c r="F322" s="35">
        <v>0</v>
      </c>
      <c r="L322" s="32" t="s">
        <v>971</v>
      </c>
    </row>
    <row r="323" spans="1:12">
      <c r="B323" s="1" t="s">
        <v>113</v>
      </c>
      <c r="C323">
        <f t="shared" ref="C323:C326" si="33">SUM(E323,-E322)</f>
        <v>638</v>
      </c>
      <c r="D323">
        <v>0</v>
      </c>
      <c r="E323" s="36">
        <v>7289</v>
      </c>
      <c r="F323" s="37">
        <v>0</v>
      </c>
      <c r="L323" s="32" t="s">
        <v>971</v>
      </c>
    </row>
    <row r="324" spans="1:12">
      <c r="B324" s="1" t="s">
        <v>114</v>
      </c>
      <c r="C324">
        <f t="shared" si="33"/>
        <v>850</v>
      </c>
      <c r="D324">
        <v>0</v>
      </c>
      <c r="E324" s="34">
        <v>8139</v>
      </c>
      <c r="F324" s="35">
        <v>0</v>
      </c>
      <c r="L324" s="32" t="s">
        <v>971</v>
      </c>
    </row>
    <row r="325" spans="1:12">
      <c r="B325" s="1" t="s">
        <v>117</v>
      </c>
      <c r="C325">
        <f t="shared" si="33"/>
        <v>1113</v>
      </c>
      <c r="D325">
        <v>0</v>
      </c>
      <c r="E325" s="36">
        <v>9252</v>
      </c>
      <c r="F325" s="37">
        <v>0</v>
      </c>
      <c r="L325" s="32" t="s">
        <v>971</v>
      </c>
    </row>
    <row r="326" spans="1:12">
      <c r="B326" s="1" t="s">
        <v>118</v>
      </c>
      <c r="C326">
        <f t="shared" si="33"/>
        <v>1280</v>
      </c>
      <c r="D326">
        <v>0</v>
      </c>
      <c r="E326" s="34">
        <v>10532</v>
      </c>
      <c r="F326" s="35">
        <v>0</v>
      </c>
      <c r="L326"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25"/>
  <sheetViews>
    <sheetView topLeftCell="A281" workbookViewId="0">
      <selection activeCell="L322" sqref="L322:L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row r="303" spans="1:12">
      <c r="B303" s="44" t="s">
        <v>175</v>
      </c>
    </row>
    <row r="304" spans="1:12">
      <c r="B304" s="44" t="s">
        <v>178</v>
      </c>
      <c r="C304" cm="1">
        <f t="array" ref="C304">SUM(E304,-E302:E303)</f>
        <v>7667</v>
      </c>
      <c r="D304" cm="1">
        <f t="array" ref="D304">SUM(F304,-F302:F303)</f>
        <v>6</v>
      </c>
      <c r="E304" s="34">
        <v>290072</v>
      </c>
      <c r="F304" s="35">
        <v>182</v>
      </c>
      <c r="L304" s="32" t="s">
        <v>971</v>
      </c>
    </row>
    <row r="305" spans="1:12">
      <c r="A305" s="2">
        <v>45597</v>
      </c>
      <c r="B305" s="44" t="s">
        <v>179</v>
      </c>
      <c r="C305">
        <f t="shared" ref="C305:C307" si="42">SUM(E305,-E304)</f>
        <v>3490</v>
      </c>
      <c r="D305">
        <f t="shared" ref="D305:D307" si="43">SUM(F305,-F304)</f>
        <v>2</v>
      </c>
      <c r="E305" s="36">
        <v>293562</v>
      </c>
      <c r="F305" s="37">
        <v>184</v>
      </c>
      <c r="L305" s="32" t="s">
        <v>971</v>
      </c>
    </row>
    <row r="306" spans="1:12">
      <c r="B306" s="44" t="s">
        <v>180</v>
      </c>
      <c r="C306">
        <f t="shared" si="42"/>
        <v>3874</v>
      </c>
      <c r="D306">
        <f t="shared" si="43"/>
        <v>9</v>
      </c>
      <c r="E306" s="34">
        <v>297436</v>
      </c>
      <c r="F306" s="35">
        <v>193</v>
      </c>
      <c r="L306" s="32" t="s">
        <v>971</v>
      </c>
    </row>
    <row r="307" spans="1:12">
      <c r="B307" s="44" t="s">
        <v>183</v>
      </c>
      <c r="C307">
        <f t="shared" si="42"/>
        <v>3986</v>
      </c>
      <c r="D307">
        <f t="shared" si="43"/>
        <v>5</v>
      </c>
      <c r="E307" s="36">
        <v>301422</v>
      </c>
      <c r="F307" s="37">
        <v>198</v>
      </c>
      <c r="L307" s="32" t="s">
        <v>971</v>
      </c>
    </row>
    <row r="308" spans="1:12">
      <c r="B308" s="44" t="s">
        <v>186</v>
      </c>
      <c r="C308">
        <f t="shared" ref="C308:C310" si="44">SUM(E308,-E307)</f>
        <v>3228</v>
      </c>
      <c r="D308">
        <f t="shared" ref="D308:D310" si="45">SUM(F308,-F307)</f>
        <v>0</v>
      </c>
      <c r="E308" s="34">
        <v>304650</v>
      </c>
      <c r="F308" s="35">
        <v>198</v>
      </c>
      <c r="L308" s="32" t="s">
        <v>971</v>
      </c>
    </row>
    <row r="309" spans="1:12">
      <c r="A309" s="2">
        <v>45627</v>
      </c>
      <c r="B309" s="44" t="s">
        <v>189</v>
      </c>
      <c r="C309">
        <f t="shared" si="44"/>
        <v>3492</v>
      </c>
      <c r="D309">
        <f t="shared" si="45"/>
        <v>9</v>
      </c>
      <c r="E309" s="36">
        <v>308142</v>
      </c>
      <c r="F309" s="37">
        <v>207</v>
      </c>
      <c r="L309" s="32" t="s">
        <v>971</v>
      </c>
    </row>
    <row r="310" spans="1:12">
      <c r="B310" s="44" t="s">
        <v>190</v>
      </c>
      <c r="C310">
        <f t="shared" si="44"/>
        <v>3394</v>
      </c>
      <c r="D310">
        <f t="shared" si="45"/>
        <v>10</v>
      </c>
      <c r="E310" s="34">
        <v>311536</v>
      </c>
      <c r="F310" s="35">
        <v>217</v>
      </c>
      <c r="L310" s="32" t="s">
        <v>971</v>
      </c>
    </row>
    <row r="311" spans="1:12">
      <c r="B311" s="44" t="s">
        <v>191</v>
      </c>
    </row>
    <row r="312" spans="1:12">
      <c r="B312" s="44" t="s">
        <v>192</v>
      </c>
      <c r="C312">
        <f>SUM(E312,-E310)</f>
        <v>6069</v>
      </c>
      <c r="D312">
        <f>SUM(F312,-F310)</f>
        <v>7</v>
      </c>
      <c r="E312" s="34">
        <v>317605</v>
      </c>
      <c r="F312" s="35">
        <v>224</v>
      </c>
      <c r="L312" s="32" t="s">
        <v>971</v>
      </c>
    </row>
    <row r="313" spans="1:12">
      <c r="B313" s="44" t="s">
        <v>193</v>
      </c>
      <c r="C313">
        <f t="shared" ref="C313:C316" si="46">SUM(E313,-E312)</f>
        <v>3377</v>
      </c>
      <c r="D313">
        <f t="shared" ref="D313:D316" si="47">SUM(F313,-F312)</f>
        <v>5</v>
      </c>
      <c r="E313" s="36">
        <v>320982</v>
      </c>
      <c r="F313" s="37">
        <v>229</v>
      </c>
      <c r="L313" s="32" t="s">
        <v>971</v>
      </c>
    </row>
    <row r="314" spans="1:12">
      <c r="A314" s="2">
        <v>45658</v>
      </c>
      <c r="B314" s="44" t="s">
        <v>94</v>
      </c>
      <c r="C314">
        <v>3015</v>
      </c>
      <c r="D314">
        <v>0</v>
      </c>
      <c r="E314" s="34">
        <v>3015</v>
      </c>
      <c r="F314" s="35">
        <v>0</v>
      </c>
      <c r="L314" s="32" t="s">
        <v>971</v>
      </c>
    </row>
    <row r="315" spans="1:12">
      <c r="B315" s="44" t="s">
        <v>97</v>
      </c>
      <c r="C315">
        <f t="shared" si="46"/>
        <v>5610</v>
      </c>
      <c r="D315">
        <f t="shared" si="47"/>
        <v>0</v>
      </c>
      <c r="E315" s="36">
        <v>8625</v>
      </c>
      <c r="F315" s="37">
        <v>0</v>
      </c>
      <c r="L315" s="32" t="s">
        <v>971</v>
      </c>
    </row>
    <row r="316" spans="1:12">
      <c r="B316" s="44" t="s">
        <v>98</v>
      </c>
      <c r="C316">
        <f t="shared" si="46"/>
        <v>4115</v>
      </c>
      <c r="D316">
        <f t="shared" si="47"/>
        <v>0</v>
      </c>
      <c r="E316" s="34">
        <v>12740</v>
      </c>
      <c r="F316" s="35">
        <v>0</v>
      </c>
      <c r="L316" s="32" t="s">
        <v>971</v>
      </c>
    </row>
    <row r="317" spans="1:12">
      <c r="B317" s="44" t="s">
        <v>101</v>
      </c>
    </row>
    <row r="318" spans="1:12">
      <c r="A318" s="2">
        <v>45689</v>
      </c>
      <c r="B318" s="44" t="s">
        <v>102</v>
      </c>
      <c r="C318" cm="1">
        <f t="array" ref="C318">SUM(E318,-E316:E317)</f>
        <v>11144</v>
      </c>
      <c r="D318" cm="1">
        <f t="array" ref="D318">SUM(F318,-F316:F317)</f>
        <v>2</v>
      </c>
      <c r="E318" s="34">
        <v>23884</v>
      </c>
      <c r="F318" s="35">
        <v>2</v>
      </c>
      <c r="L318" s="32" t="s">
        <v>971</v>
      </c>
    </row>
    <row r="319" spans="1:12">
      <c r="B319" s="44" t="s">
        <v>105</v>
      </c>
      <c r="C319">
        <f t="shared" ref="C319:C320" si="48">SUM(E319,-E318)</f>
        <v>4070</v>
      </c>
      <c r="D319">
        <f t="shared" ref="D319:D320" si="49">SUM(F319,-F318)</f>
        <v>1</v>
      </c>
      <c r="E319" s="36">
        <v>27954</v>
      </c>
      <c r="F319" s="37">
        <v>3</v>
      </c>
      <c r="L319" s="32" t="s">
        <v>971</v>
      </c>
    </row>
    <row r="320" spans="1:12">
      <c r="B320" s="44" t="s">
        <v>106</v>
      </c>
      <c r="C320">
        <f t="shared" si="48"/>
        <v>4013</v>
      </c>
      <c r="D320">
        <f t="shared" si="49"/>
        <v>1</v>
      </c>
      <c r="E320" s="34">
        <v>31967</v>
      </c>
      <c r="F320" s="35">
        <v>4</v>
      </c>
      <c r="L320" s="32" t="s">
        <v>971</v>
      </c>
    </row>
    <row r="321" spans="1:12">
      <c r="B321" s="44" t="s">
        <v>109</v>
      </c>
    </row>
    <row r="322" spans="1:12">
      <c r="A322" s="2">
        <v>45717</v>
      </c>
      <c r="B322" s="44" t="s">
        <v>110</v>
      </c>
      <c r="C322" cm="1">
        <f t="array" ref="C322">SUM(E322,-E320:E321)</f>
        <v>7104</v>
      </c>
      <c r="D322" cm="1">
        <f t="array" ref="D322">SUM(F322,-F320:F321)</f>
        <v>5</v>
      </c>
      <c r="E322" s="34">
        <v>39071</v>
      </c>
      <c r="F322" s="35">
        <v>9</v>
      </c>
      <c r="L322" s="32" t="s">
        <v>971</v>
      </c>
    </row>
    <row r="323" spans="1:12">
      <c r="B323" s="44" t="s">
        <v>113</v>
      </c>
      <c r="C323">
        <f t="shared" ref="C323:C325" si="50">SUM(E323,-E322)</f>
        <v>3126</v>
      </c>
      <c r="D323">
        <f t="shared" ref="D323:D325" si="51">SUM(F323,-F322)</f>
        <v>2</v>
      </c>
      <c r="E323" s="36">
        <v>42197</v>
      </c>
      <c r="F323" s="37">
        <v>11</v>
      </c>
      <c r="L323" s="32" t="s">
        <v>971</v>
      </c>
    </row>
    <row r="324" spans="1:12">
      <c r="B324" s="44" t="s">
        <v>114</v>
      </c>
      <c r="C324">
        <f t="shared" si="50"/>
        <v>2735</v>
      </c>
      <c r="D324">
        <f t="shared" si="51"/>
        <v>3</v>
      </c>
      <c r="E324" s="34">
        <v>44932</v>
      </c>
      <c r="F324" s="35">
        <v>14</v>
      </c>
      <c r="L324" s="32" t="s">
        <v>971</v>
      </c>
    </row>
    <row r="325" spans="1:12">
      <c r="B325" s="44" t="s">
        <v>117</v>
      </c>
      <c r="C325">
        <f t="shared" si="50"/>
        <v>2627</v>
      </c>
      <c r="D325">
        <f t="shared" si="51"/>
        <v>3</v>
      </c>
      <c r="E325" s="36">
        <v>47559</v>
      </c>
      <c r="F325" s="37">
        <v>17</v>
      </c>
      <c r="L325"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26"/>
  <sheetViews>
    <sheetView topLeftCell="A291" zoomScale="130" zoomScaleNormal="130" workbookViewId="0">
      <selection activeCell="L322" sqref="L322:L32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t="s">
        <v>175</v>
      </c>
    </row>
    <row r="304" spans="1:12">
      <c r="B304" s="1" t="s">
        <v>178</v>
      </c>
      <c r="C304" cm="1">
        <f t="array" ref="C304">SUM(E304,-E302:E303)</f>
        <v>1183</v>
      </c>
      <c r="D304" cm="1">
        <f t="array" ref="D304">SUM(F304,-F302:F303)</f>
        <v>0</v>
      </c>
      <c r="E304" s="34">
        <v>55122</v>
      </c>
      <c r="F304" s="35">
        <v>66</v>
      </c>
      <c r="L304" s="32" t="s">
        <v>971</v>
      </c>
    </row>
    <row r="305" spans="1:12">
      <c r="A305" s="2">
        <v>45597</v>
      </c>
      <c r="B305" s="1" t="s">
        <v>179</v>
      </c>
      <c r="C305">
        <f t="shared" ref="C305:C307" si="38">SUM(E305,-E304)</f>
        <v>571</v>
      </c>
      <c r="D305">
        <f t="shared" ref="D305:D307" si="39">SUM(F305,-F304)</f>
        <v>0</v>
      </c>
      <c r="E305" s="36">
        <v>55693</v>
      </c>
      <c r="F305" s="37">
        <v>66</v>
      </c>
      <c r="L305" s="32" t="s">
        <v>971</v>
      </c>
    </row>
    <row r="306" spans="1:12">
      <c r="B306" s="1" t="s">
        <v>180</v>
      </c>
      <c r="C306">
        <f t="shared" si="38"/>
        <v>578</v>
      </c>
      <c r="D306">
        <f t="shared" si="39"/>
        <v>0</v>
      </c>
      <c r="E306" s="34">
        <v>56271</v>
      </c>
      <c r="F306" s="35">
        <v>66</v>
      </c>
      <c r="L306" s="32" t="s">
        <v>971</v>
      </c>
    </row>
    <row r="307" spans="1:12">
      <c r="B307" s="1" t="s">
        <v>183</v>
      </c>
      <c r="C307">
        <f t="shared" si="38"/>
        <v>706</v>
      </c>
      <c r="D307">
        <f t="shared" si="39"/>
        <v>3</v>
      </c>
      <c r="E307" s="36">
        <v>56977</v>
      </c>
      <c r="F307" s="37">
        <v>69</v>
      </c>
      <c r="L307" s="32" t="s">
        <v>971</v>
      </c>
    </row>
    <row r="308" spans="1:12">
      <c r="B308" s="1" t="s">
        <v>186</v>
      </c>
      <c r="C308">
        <f t="shared" ref="C308:C310" si="40">SUM(E308,-E307)</f>
        <v>735</v>
      </c>
      <c r="D308">
        <f t="shared" ref="D308:D310" si="41">SUM(F308,-F307)</f>
        <v>1</v>
      </c>
      <c r="E308" s="34">
        <v>57712</v>
      </c>
      <c r="F308" s="35">
        <v>70</v>
      </c>
      <c r="L308" s="32" t="s">
        <v>971</v>
      </c>
    </row>
    <row r="309" spans="1:12">
      <c r="A309" s="2">
        <v>45627</v>
      </c>
      <c r="B309" s="1" t="s">
        <v>189</v>
      </c>
      <c r="C309">
        <f t="shared" si="40"/>
        <v>586</v>
      </c>
      <c r="D309">
        <f t="shared" si="41"/>
        <v>0</v>
      </c>
      <c r="E309" s="36">
        <v>58298</v>
      </c>
      <c r="F309" s="37">
        <v>70</v>
      </c>
      <c r="L309" s="32" t="s">
        <v>971</v>
      </c>
    </row>
    <row r="310" spans="1:12">
      <c r="B310" s="1" t="s">
        <v>190</v>
      </c>
      <c r="C310">
        <f t="shared" si="40"/>
        <v>822</v>
      </c>
      <c r="D310">
        <f t="shared" si="41"/>
        <v>0</v>
      </c>
      <c r="E310" s="34">
        <v>59120</v>
      </c>
      <c r="F310" s="35">
        <v>70</v>
      </c>
      <c r="L310" s="32" t="s">
        <v>971</v>
      </c>
    </row>
    <row r="311" spans="1:12">
      <c r="B311" s="1" t="s">
        <v>191</v>
      </c>
    </row>
    <row r="312" spans="1:12">
      <c r="B312" s="1" t="s">
        <v>192</v>
      </c>
      <c r="C312">
        <f>SUM(E312,-E310)</f>
        <v>1490</v>
      </c>
      <c r="D312">
        <f>SUM(F312,-F310)</f>
        <v>3</v>
      </c>
      <c r="E312" s="34">
        <v>60610</v>
      </c>
      <c r="F312" s="35">
        <v>73</v>
      </c>
      <c r="L312" s="32" t="s">
        <v>971</v>
      </c>
    </row>
    <row r="313" spans="1:12">
      <c r="B313" s="1" t="s">
        <v>193</v>
      </c>
      <c r="C313">
        <f t="shared" ref="C313" si="42">SUM(E313,-E312)</f>
        <v>719</v>
      </c>
      <c r="D313">
        <f t="shared" ref="D313" si="43">SUM(F313,-F312)</f>
        <v>1</v>
      </c>
      <c r="E313" s="36">
        <v>61329</v>
      </c>
      <c r="F313" s="37">
        <v>74</v>
      </c>
      <c r="L313" s="32" t="s">
        <v>971</v>
      </c>
    </row>
    <row r="314" spans="1:12">
      <c r="A314" s="2">
        <v>45658</v>
      </c>
      <c r="B314" s="1" t="s">
        <v>94</v>
      </c>
    </row>
    <row r="315" spans="1:12">
      <c r="B315" s="1" t="s">
        <v>97</v>
      </c>
    </row>
    <row r="316" spans="1:12">
      <c r="B316" s="1" t="s">
        <v>98</v>
      </c>
      <c r="C316">
        <v>2244</v>
      </c>
      <c r="D316">
        <v>0</v>
      </c>
      <c r="E316" s="34">
        <v>2244</v>
      </c>
      <c r="F316" s="35">
        <v>0</v>
      </c>
      <c r="L316" s="32" t="s">
        <v>971</v>
      </c>
    </row>
    <row r="317" spans="1:12">
      <c r="B317" s="1" t="s">
        <v>101</v>
      </c>
    </row>
    <row r="318" spans="1:12">
      <c r="A318" s="2">
        <v>45689</v>
      </c>
      <c r="B318" s="1" t="s">
        <v>102</v>
      </c>
      <c r="C318" cm="1">
        <f t="array" ref="C318">SUM(E318,-E316:E317)</f>
        <v>2269</v>
      </c>
      <c r="D318">
        <f>SUM(F318,-F317)</f>
        <v>4</v>
      </c>
      <c r="E318" s="34">
        <v>4513</v>
      </c>
      <c r="F318" s="35">
        <v>4</v>
      </c>
      <c r="L318" s="32" t="s">
        <v>971</v>
      </c>
    </row>
    <row r="319" spans="1:12">
      <c r="B319" s="1" t="s">
        <v>105</v>
      </c>
      <c r="C319">
        <f t="shared" ref="C319:C320" si="44">SUM(E319,-E318)</f>
        <v>994</v>
      </c>
      <c r="D319">
        <f t="shared" ref="D319:D320" si="45">SUM(F319,-F318)</f>
        <v>0</v>
      </c>
      <c r="E319" s="36">
        <v>5507</v>
      </c>
      <c r="F319" s="37">
        <v>4</v>
      </c>
      <c r="L319" s="32" t="s">
        <v>971</v>
      </c>
    </row>
    <row r="320" spans="1:12">
      <c r="B320" s="1" t="s">
        <v>106</v>
      </c>
      <c r="C320">
        <f t="shared" si="44"/>
        <v>1100</v>
      </c>
      <c r="D320">
        <f t="shared" si="45"/>
        <v>2</v>
      </c>
      <c r="E320" s="34">
        <v>6607</v>
      </c>
      <c r="F320" s="35">
        <v>6</v>
      </c>
      <c r="L320" s="32" t="s">
        <v>971</v>
      </c>
    </row>
    <row r="321" spans="1:12">
      <c r="B321" s="1" t="s">
        <v>109</v>
      </c>
    </row>
    <row r="322" spans="1:12">
      <c r="A322" s="2">
        <v>45717</v>
      </c>
      <c r="B322" s="1" t="s">
        <v>110</v>
      </c>
      <c r="C322" cm="1">
        <f t="array" ref="C322">SUM(E322,-E320:E321)</f>
        <v>2028</v>
      </c>
      <c r="D322" cm="1">
        <f t="array" ref="D322">SUM(F322,-F320:F321)</f>
        <v>4</v>
      </c>
      <c r="E322" s="34">
        <v>8635</v>
      </c>
      <c r="F322" s="35">
        <v>10</v>
      </c>
      <c r="L322" s="32" t="s">
        <v>971</v>
      </c>
    </row>
    <row r="323" spans="1:12">
      <c r="B323" s="1" t="s">
        <v>113</v>
      </c>
      <c r="C323">
        <f t="shared" ref="C323:C326" si="46">SUM(E323,-E322)</f>
        <v>931</v>
      </c>
      <c r="D323">
        <f t="shared" ref="D323:D326" si="47">SUM(F323,-F322)</f>
        <v>0</v>
      </c>
      <c r="E323" s="36">
        <v>9566</v>
      </c>
      <c r="F323" s="37">
        <v>10</v>
      </c>
      <c r="L323" s="32" t="s">
        <v>971</v>
      </c>
    </row>
    <row r="324" spans="1:12">
      <c r="B324" s="1" t="s">
        <v>114</v>
      </c>
      <c r="C324">
        <f t="shared" si="46"/>
        <v>1049</v>
      </c>
      <c r="D324">
        <f t="shared" si="47"/>
        <v>1</v>
      </c>
      <c r="E324" s="34">
        <v>10615</v>
      </c>
      <c r="F324" s="35">
        <v>11</v>
      </c>
      <c r="L324" s="32" t="s">
        <v>971</v>
      </c>
    </row>
    <row r="325" spans="1:12">
      <c r="B325" s="1" t="s">
        <v>117</v>
      </c>
      <c r="C325">
        <f t="shared" si="46"/>
        <v>1189</v>
      </c>
      <c r="D325">
        <f t="shared" si="47"/>
        <v>2</v>
      </c>
      <c r="E325" s="36">
        <v>11804</v>
      </c>
      <c r="F325" s="37">
        <v>13</v>
      </c>
      <c r="L325" s="32" t="s">
        <v>971</v>
      </c>
    </row>
    <row r="326" spans="1:12">
      <c r="B326" s="1" t="s">
        <v>118</v>
      </c>
      <c r="C326">
        <f t="shared" si="46"/>
        <v>1257</v>
      </c>
      <c r="D326">
        <f t="shared" si="47"/>
        <v>8</v>
      </c>
      <c r="E326" s="34">
        <v>13061</v>
      </c>
      <c r="F326" s="35">
        <v>21</v>
      </c>
      <c r="L326" s="32" t="s">
        <v>971</v>
      </c>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25"/>
  <sheetViews>
    <sheetView topLeftCell="A293" zoomScale="130" zoomScaleNormal="130" workbookViewId="0">
      <selection activeCell="L322" sqref="L322:L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row r="303" spans="1:12">
      <c r="B303" s="44" t="s">
        <v>175</v>
      </c>
    </row>
    <row r="304" spans="1:12">
      <c r="B304" s="44" t="s">
        <v>178</v>
      </c>
      <c r="C304" cm="1">
        <f t="array" ref="C304">SUM(E304,-E302:E303)</f>
        <v>2780</v>
      </c>
      <c r="D304" cm="1">
        <f t="array" ref="D304">SUM(F304,-F302:F303)</f>
        <v>4</v>
      </c>
      <c r="E304" s="34">
        <v>269900</v>
      </c>
      <c r="F304" s="35">
        <v>253</v>
      </c>
      <c r="L304" s="32" t="s">
        <v>971</v>
      </c>
    </row>
    <row r="305" spans="1:12">
      <c r="A305" s="2">
        <v>45597</v>
      </c>
      <c r="B305" s="44" t="s">
        <v>179</v>
      </c>
      <c r="C305">
        <f t="shared" ref="C305:C307" si="38">SUM(E305,-E304)</f>
        <v>1136</v>
      </c>
      <c r="D305">
        <f t="shared" ref="D305:D307" si="39">SUM(F305,-F304)</f>
        <v>0</v>
      </c>
      <c r="E305" s="36">
        <v>271036</v>
      </c>
      <c r="F305" s="37">
        <v>253</v>
      </c>
      <c r="L305" s="32" t="s">
        <v>971</v>
      </c>
    </row>
    <row r="306" spans="1:12">
      <c r="B306" s="44" t="s">
        <v>180</v>
      </c>
      <c r="C306">
        <f t="shared" si="38"/>
        <v>1509</v>
      </c>
      <c r="D306">
        <f t="shared" si="39"/>
        <v>-1</v>
      </c>
      <c r="E306" s="34">
        <v>272545</v>
      </c>
      <c r="F306" s="35">
        <v>252</v>
      </c>
      <c r="L306" s="32" t="s">
        <v>971</v>
      </c>
    </row>
    <row r="307" spans="1:12">
      <c r="B307" s="44" t="s">
        <v>183</v>
      </c>
      <c r="C307">
        <f t="shared" si="38"/>
        <v>1302</v>
      </c>
      <c r="D307">
        <f t="shared" si="39"/>
        <v>0</v>
      </c>
      <c r="E307" s="36">
        <v>273847</v>
      </c>
      <c r="F307" s="37">
        <v>252</v>
      </c>
      <c r="L307" s="32" t="s">
        <v>971</v>
      </c>
    </row>
    <row r="308" spans="1:12">
      <c r="B308" s="44" t="s">
        <v>186</v>
      </c>
      <c r="C308">
        <f t="shared" ref="C308:C310" si="40">SUM(E308,-E307)</f>
        <v>654</v>
      </c>
      <c r="D308">
        <f t="shared" ref="D308:D310" si="41">SUM(F308,-F307)</f>
        <v>1</v>
      </c>
      <c r="E308" s="34">
        <v>274501</v>
      </c>
      <c r="F308" s="35">
        <v>253</v>
      </c>
      <c r="L308" s="32" t="s">
        <v>971</v>
      </c>
    </row>
    <row r="309" spans="1:12">
      <c r="A309" s="2">
        <v>45627</v>
      </c>
      <c r="B309" s="44" t="s">
        <v>189</v>
      </c>
      <c r="C309">
        <f t="shared" si="40"/>
        <v>1981</v>
      </c>
      <c r="D309">
        <f t="shared" si="41"/>
        <v>0</v>
      </c>
      <c r="E309" s="36">
        <v>276482</v>
      </c>
      <c r="F309" s="37">
        <v>253</v>
      </c>
      <c r="L309" s="32" t="s">
        <v>971</v>
      </c>
    </row>
    <row r="310" spans="1:12">
      <c r="B310" s="44" t="s">
        <v>190</v>
      </c>
      <c r="C310">
        <f t="shared" si="40"/>
        <v>1850</v>
      </c>
      <c r="D310">
        <f t="shared" si="41"/>
        <v>0</v>
      </c>
      <c r="E310" s="34">
        <v>278332</v>
      </c>
      <c r="F310" s="35">
        <v>253</v>
      </c>
      <c r="L310" s="32" t="s">
        <v>971</v>
      </c>
    </row>
    <row r="311" spans="1:12">
      <c r="B311" s="44" t="s">
        <v>191</v>
      </c>
    </row>
    <row r="312" spans="1:12">
      <c r="B312" s="44" t="s">
        <v>192</v>
      </c>
      <c r="C312">
        <f>SUM(E312,-E310)</f>
        <v>1049</v>
      </c>
      <c r="D312">
        <f>SUM(F312,-F310)</f>
        <v>5</v>
      </c>
      <c r="E312" s="34">
        <v>279381</v>
      </c>
      <c r="F312" s="35">
        <v>258</v>
      </c>
      <c r="L312" s="32" t="s">
        <v>971</v>
      </c>
    </row>
    <row r="313" spans="1:12">
      <c r="B313" s="44" t="s">
        <v>193</v>
      </c>
      <c r="C313">
        <f t="shared" ref="C313:C316" si="42">SUM(E313,-E312)</f>
        <v>1345</v>
      </c>
      <c r="D313">
        <f t="shared" ref="D313:D316" si="43">SUM(F313,-F312)</f>
        <v>1</v>
      </c>
      <c r="E313" s="36">
        <v>280726</v>
      </c>
      <c r="F313" s="37">
        <v>259</v>
      </c>
      <c r="L313" s="32" t="s">
        <v>971</v>
      </c>
    </row>
    <row r="314" spans="1:12">
      <c r="A314" s="2">
        <v>45658</v>
      </c>
      <c r="B314" s="44" t="s">
        <v>94</v>
      </c>
      <c r="C314">
        <v>1582</v>
      </c>
      <c r="D314">
        <v>1</v>
      </c>
      <c r="E314" s="34">
        <v>1582</v>
      </c>
      <c r="F314" s="35">
        <v>1</v>
      </c>
      <c r="L314" s="32" t="s">
        <v>971</v>
      </c>
    </row>
    <row r="315" spans="1:12">
      <c r="B315" s="44" t="s">
        <v>97</v>
      </c>
      <c r="C315">
        <f t="shared" si="42"/>
        <v>2230</v>
      </c>
      <c r="D315">
        <f t="shared" si="43"/>
        <v>0</v>
      </c>
      <c r="E315" s="36">
        <v>3812</v>
      </c>
      <c r="F315" s="37">
        <v>1</v>
      </c>
      <c r="L315" s="32" t="s">
        <v>971</v>
      </c>
    </row>
    <row r="316" spans="1:12">
      <c r="B316" s="44" t="s">
        <v>98</v>
      </c>
      <c r="C316">
        <f t="shared" si="42"/>
        <v>1923</v>
      </c>
      <c r="D316">
        <f t="shared" si="43"/>
        <v>1</v>
      </c>
      <c r="E316" s="34">
        <v>5735</v>
      </c>
      <c r="F316" s="35">
        <v>2</v>
      </c>
      <c r="L316" s="32" t="s">
        <v>971</v>
      </c>
    </row>
    <row r="317" spans="1:12">
      <c r="B317" s="44" t="s">
        <v>101</v>
      </c>
    </row>
    <row r="318" spans="1:12">
      <c r="A318" s="2">
        <v>45689</v>
      </c>
      <c r="B318" s="44" t="s">
        <v>102</v>
      </c>
      <c r="C318" cm="1">
        <f t="array" ref="C318">SUM(E318,-E316:E317)</f>
        <v>3709</v>
      </c>
      <c r="D318">
        <v>2</v>
      </c>
      <c r="E318" s="34">
        <v>9444</v>
      </c>
      <c r="F318" s="35">
        <v>4</v>
      </c>
      <c r="L318" s="32" t="s">
        <v>971</v>
      </c>
    </row>
    <row r="319" spans="1:12">
      <c r="B319" s="44" t="s">
        <v>105</v>
      </c>
      <c r="C319">
        <f t="shared" ref="C319:C320" si="44">SUM(E319,-E318)</f>
        <v>2409</v>
      </c>
      <c r="D319">
        <f t="shared" ref="D319:D320" si="45">SUM(F319,-F318)</f>
        <v>1</v>
      </c>
      <c r="E319" s="36">
        <v>11853</v>
      </c>
      <c r="F319" s="37">
        <v>5</v>
      </c>
      <c r="L319" s="32" t="s">
        <v>971</v>
      </c>
    </row>
    <row r="320" spans="1:12">
      <c r="B320" s="44" t="s">
        <v>106</v>
      </c>
      <c r="C320">
        <f t="shared" si="44"/>
        <v>1910</v>
      </c>
      <c r="D320">
        <f t="shared" si="45"/>
        <v>2</v>
      </c>
      <c r="E320" s="34">
        <v>13763</v>
      </c>
      <c r="F320" s="35">
        <v>7</v>
      </c>
      <c r="L320" s="32" t="s">
        <v>971</v>
      </c>
    </row>
    <row r="321" spans="1:12">
      <c r="B321" s="44" t="s">
        <v>109</v>
      </c>
    </row>
    <row r="322" spans="1:12">
      <c r="A322" s="2">
        <v>45717</v>
      </c>
      <c r="B322" s="44" t="s">
        <v>110</v>
      </c>
      <c r="C322" cm="1">
        <f t="array" ref="C322">SUM(E322,-E320:E321)</f>
        <v>1137</v>
      </c>
      <c r="D322" cm="1">
        <f t="array" ref="D322">SUM(F322,-F320:F321)</f>
        <v>14</v>
      </c>
      <c r="E322" s="34">
        <v>14900</v>
      </c>
      <c r="F322" s="35">
        <v>21</v>
      </c>
      <c r="L322" s="32" t="s">
        <v>971</v>
      </c>
    </row>
    <row r="323" spans="1:12">
      <c r="B323" s="44" t="s">
        <v>113</v>
      </c>
      <c r="C323">
        <f t="shared" ref="C323:C325" si="46">SUM(E323,-E322)</f>
        <v>2308</v>
      </c>
      <c r="D323">
        <f t="shared" ref="D323:D325" si="47">SUM(F323,-F322)</f>
        <v>2</v>
      </c>
      <c r="E323" s="36">
        <v>17208</v>
      </c>
      <c r="F323" s="37">
        <v>23</v>
      </c>
      <c r="L323" s="32" t="s">
        <v>971</v>
      </c>
    </row>
    <row r="324" spans="1:12">
      <c r="B324" s="44" t="s">
        <v>114</v>
      </c>
      <c r="C324">
        <f t="shared" si="46"/>
        <v>2645</v>
      </c>
      <c r="D324">
        <f t="shared" si="47"/>
        <v>2</v>
      </c>
      <c r="E324" s="34">
        <v>19853</v>
      </c>
      <c r="F324" s="35">
        <v>25</v>
      </c>
      <c r="L324" s="32" t="s">
        <v>971</v>
      </c>
    </row>
    <row r="325" spans="1:12">
      <c r="B325" s="44" t="s">
        <v>117</v>
      </c>
      <c r="C325">
        <f t="shared" si="46"/>
        <v>2542</v>
      </c>
      <c r="D325">
        <f t="shared" si="47"/>
        <v>1</v>
      </c>
      <c r="E325" s="36">
        <v>22395</v>
      </c>
      <c r="F325" s="37">
        <v>26</v>
      </c>
      <c r="L325"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93" zoomScale="130" zoomScaleNormal="130" workbookViewId="0">
      <selection activeCell="E219" sqref="E219:E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24"/>
  <sheetViews>
    <sheetView topLeftCell="A286" zoomScale="115" zoomScaleNormal="115" workbookViewId="0">
      <selection activeCell="L322" sqref="L322:L324"/>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row r="303" spans="1:12">
      <c r="B303" s="1" t="s">
        <v>175</v>
      </c>
    </row>
    <row r="304" spans="1:12">
      <c r="B304" s="1" t="s">
        <v>178</v>
      </c>
      <c r="C304" cm="1">
        <f t="array" ref="C304">SUM(E304,-E302:E303)</f>
        <v>959</v>
      </c>
      <c r="D304" cm="1">
        <f t="array" ref="D304">SUM(F304,-F302:F303)</f>
        <v>0</v>
      </c>
      <c r="E304" s="34">
        <v>579870</v>
      </c>
      <c r="F304" s="35">
        <v>408</v>
      </c>
      <c r="L304" s="32" t="s">
        <v>971</v>
      </c>
    </row>
    <row r="305" spans="1:12">
      <c r="A305" s="2">
        <v>45597</v>
      </c>
      <c r="B305" s="1" t="s">
        <v>179</v>
      </c>
      <c r="C305">
        <f t="shared" ref="C305:C306" si="34">SUM(E305,-E304)</f>
        <v>27</v>
      </c>
      <c r="D305">
        <f t="shared" ref="D305:D306" si="35">SUM(F305,-F304)</f>
        <v>0</v>
      </c>
      <c r="E305" s="36">
        <v>579897</v>
      </c>
      <c r="F305" s="37">
        <v>408</v>
      </c>
      <c r="L305" s="32" t="s">
        <v>971</v>
      </c>
    </row>
    <row r="306" spans="1:12">
      <c r="B306" s="1" t="s">
        <v>180</v>
      </c>
      <c r="C306">
        <f t="shared" si="34"/>
        <v>303</v>
      </c>
      <c r="D306">
        <f t="shared" si="35"/>
        <v>0</v>
      </c>
      <c r="E306" s="34">
        <v>580200</v>
      </c>
      <c r="F306" s="35">
        <v>408</v>
      </c>
      <c r="L306" s="32" t="s">
        <v>971</v>
      </c>
    </row>
    <row r="307" spans="1:12">
      <c r="B307" s="1" t="s">
        <v>183</v>
      </c>
    </row>
    <row r="308" spans="1:12">
      <c r="B308" s="1" t="s">
        <v>186</v>
      </c>
      <c r="C308" cm="1">
        <f t="array" ref="C308">SUM(E308,-E306:E307)</f>
        <v>1195</v>
      </c>
      <c r="D308" cm="1">
        <f t="array" ref="D308">SUM(F308,-F306:F307)</f>
        <v>0</v>
      </c>
      <c r="E308" s="34">
        <v>581395</v>
      </c>
      <c r="F308" s="35">
        <v>408</v>
      </c>
      <c r="L308" s="32" t="s">
        <v>971</v>
      </c>
    </row>
    <row r="309" spans="1:12">
      <c r="A309" s="2">
        <v>45627</v>
      </c>
      <c r="B309" s="1" t="s">
        <v>189</v>
      </c>
      <c r="C309">
        <f t="shared" ref="C309" si="36">SUM(E309,-E308)</f>
        <v>7</v>
      </c>
      <c r="D309">
        <f t="shared" ref="D309" si="37">SUM(F309,-F308)</f>
        <v>0</v>
      </c>
      <c r="E309" s="36">
        <v>581402</v>
      </c>
      <c r="F309" s="37">
        <v>408</v>
      </c>
      <c r="L309" s="32" t="s">
        <v>971</v>
      </c>
    </row>
    <row r="310" spans="1:12">
      <c r="B310" s="1" t="s">
        <v>190</v>
      </c>
    </row>
    <row r="311" spans="1:12">
      <c r="B311" s="1" t="s">
        <v>191</v>
      </c>
    </row>
    <row r="312" spans="1:12">
      <c r="B312" s="1" t="s">
        <v>192</v>
      </c>
      <c r="C312">
        <f>SUM(E312,-E309)</f>
        <v>140</v>
      </c>
      <c r="D312">
        <f>SUM(F312,-F309)</f>
        <v>0</v>
      </c>
      <c r="E312" s="34">
        <v>581542</v>
      </c>
      <c r="F312" s="35">
        <v>408</v>
      </c>
      <c r="L312" s="32" t="s">
        <v>971</v>
      </c>
    </row>
    <row r="313" spans="1:12">
      <c r="B313" s="1" t="s">
        <v>193</v>
      </c>
      <c r="C313">
        <f t="shared" ref="C313:C317" si="38">SUM(E313,-E312)</f>
        <v>17</v>
      </c>
      <c r="D313">
        <f t="shared" ref="D313:D317" si="39">SUM(F313,-F312)</f>
        <v>0</v>
      </c>
      <c r="E313" s="36">
        <v>581559</v>
      </c>
      <c r="F313" s="37">
        <v>408</v>
      </c>
      <c r="L313" s="32" t="s">
        <v>971</v>
      </c>
    </row>
    <row r="314" spans="1:12">
      <c r="A314" s="2">
        <v>45658</v>
      </c>
      <c r="B314" s="1" t="s">
        <v>94</v>
      </c>
      <c r="C314">
        <v>23</v>
      </c>
      <c r="D314">
        <v>0</v>
      </c>
      <c r="E314" s="34">
        <v>23</v>
      </c>
      <c r="F314" s="35">
        <v>0</v>
      </c>
      <c r="L314" s="32" t="s">
        <v>971</v>
      </c>
    </row>
    <row r="315" spans="1:12">
      <c r="B315" s="1" t="s">
        <v>97</v>
      </c>
      <c r="C315">
        <f t="shared" si="38"/>
        <v>28</v>
      </c>
      <c r="D315">
        <f t="shared" si="39"/>
        <v>0</v>
      </c>
      <c r="E315" s="36">
        <v>51</v>
      </c>
      <c r="F315" s="37">
        <v>0</v>
      </c>
      <c r="L315" s="32" t="s">
        <v>971</v>
      </c>
    </row>
    <row r="316" spans="1:12">
      <c r="B316" s="1" t="s">
        <v>98</v>
      </c>
      <c r="C316">
        <f t="shared" si="38"/>
        <v>42</v>
      </c>
      <c r="D316">
        <f t="shared" si="39"/>
        <v>0</v>
      </c>
      <c r="E316" s="34">
        <v>93</v>
      </c>
      <c r="F316" s="35">
        <v>0</v>
      </c>
      <c r="L316" s="32" t="s">
        <v>971</v>
      </c>
    </row>
    <row r="317" spans="1:12">
      <c r="B317" s="1" t="s">
        <v>101</v>
      </c>
      <c r="C317">
        <f t="shared" si="38"/>
        <v>34</v>
      </c>
      <c r="D317">
        <f t="shared" si="39"/>
        <v>0</v>
      </c>
      <c r="E317" s="36">
        <v>127</v>
      </c>
      <c r="F317" s="37">
        <v>0</v>
      </c>
      <c r="L317" s="32" t="s">
        <v>971</v>
      </c>
    </row>
    <row r="318" spans="1:12">
      <c r="A318" s="2">
        <v>45689</v>
      </c>
      <c r="B318" s="1" t="s">
        <v>102</v>
      </c>
      <c r="C318">
        <f t="shared" ref="C318:C320" si="40">SUM(E318,-E317)</f>
        <v>127</v>
      </c>
      <c r="D318">
        <f t="shared" ref="D318:D320" si="41">SUM(F318,-F317)</f>
        <v>0</v>
      </c>
      <c r="E318" s="34">
        <v>254</v>
      </c>
      <c r="F318" s="35">
        <v>0</v>
      </c>
      <c r="L318" s="32" t="s">
        <v>971</v>
      </c>
    </row>
    <row r="319" spans="1:12">
      <c r="B319" s="1" t="s">
        <v>105</v>
      </c>
      <c r="C319">
        <f t="shared" si="40"/>
        <v>118</v>
      </c>
      <c r="D319">
        <f t="shared" si="41"/>
        <v>0</v>
      </c>
      <c r="E319" s="36">
        <v>372</v>
      </c>
      <c r="F319" s="37">
        <v>0</v>
      </c>
      <c r="L319" s="32" t="s">
        <v>971</v>
      </c>
    </row>
    <row r="320" spans="1:12">
      <c r="B320" s="1" t="s">
        <v>106</v>
      </c>
      <c r="C320">
        <f t="shared" si="40"/>
        <v>57</v>
      </c>
      <c r="D320">
        <f t="shared" si="41"/>
        <v>0</v>
      </c>
      <c r="E320" s="34">
        <v>429</v>
      </c>
      <c r="F320" s="35">
        <v>0</v>
      </c>
      <c r="L320" s="32" t="s">
        <v>971</v>
      </c>
    </row>
    <row r="321" spans="1:12">
      <c r="B321" s="1" t="s">
        <v>109</v>
      </c>
    </row>
    <row r="322" spans="1:12">
      <c r="A322" s="2">
        <v>45717</v>
      </c>
      <c r="B322" s="1" t="s">
        <v>110</v>
      </c>
      <c r="C322" cm="1">
        <f t="array" ref="C322">SUM(E322,-E320:E321)</f>
        <v>1080</v>
      </c>
      <c r="D322">
        <f t="shared" ref="D322" si="42">SUM(F322,-F321)</f>
        <v>0</v>
      </c>
      <c r="E322" s="34">
        <v>1509</v>
      </c>
      <c r="F322" s="35">
        <v>0</v>
      </c>
      <c r="L322" s="32" t="s">
        <v>971</v>
      </c>
    </row>
    <row r="323" spans="1:12">
      <c r="B323" s="1" t="s">
        <v>113</v>
      </c>
      <c r="C323">
        <f t="shared" ref="C323:C324" si="43">SUM(E323,-E322)</f>
        <v>836</v>
      </c>
      <c r="D323">
        <f t="shared" ref="D323:D324" si="44">SUM(F323,-F322)</f>
        <v>0</v>
      </c>
      <c r="E323" s="36">
        <v>2345</v>
      </c>
      <c r="F323" s="37">
        <v>0</v>
      </c>
      <c r="L323" s="32" t="s">
        <v>971</v>
      </c>
    </row>
    <row r="324" spans="1:12">
      <c r="B324" s="1" t="s">
        <v>114</v>
      </c>
      <c r="C324">
        <f t="shared" si="43"/>
        <v>721</v>
      </c>
      <c r="D324">
        <f t="shared" si="44"/>
        <v>0</v>
      </c>
      <c r="E324" s="34">
        <v>3066</v>
      </c>
      <c r="F324" s="35">
        <v>0</v>
      </c>
      <c r="L324"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26"/>
  <sheetViews>
    <sheetView topLeftCell="A286" zoomScaleNormal="100" workbookViewId="0">
      <selection activeCell="L321" sqref="L321:L32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row r="304" spans="1:12">
      <c r="B304" s="44" t="s">
        <v>178</v>
      </c>
      <c r="C304">
        <f t="shared" ref="C304:C307" si="38">SUM(E304,-E303)</f>
        <v>90943</v>
      </c>
      <c r="D304">
        <f t="shared" ref="D304:D307" si="39">SUM(F304,-F303)</f>
        <v>166</v>
      </c>
      <c r="E304" s="34">
        <v>9882808</v>
      </c>
      <c r="F304" s="35">
        <v>5811</v>
      </c>
      <c r="L304" s="32" t="s">
        <v>971</v>
      </c>
    </row>
    <row r="305" spans="1:12">
      <c r="A305" s="2">
        <v>45597</v>
      </c>
      <c r="B305" s="44" t="s">
        <v>179</v>
      </c>
      <c r="C305">
        <f t="shared" si="38"/>
        <v>22300</v>
      </c>
      <c r="D305">
        <f t="shared" si="39"/>
        <v>2</v>
      </c>
      <c r="E305" s="36">
        <v>9905108</v>
      </c>
      <c r="F305" s="37">
        <v>5813</v>
      </c>
      <c r="L305" s="32" t="s">
        <v>971</v>
      </c>
    </row>
    <row r="306" spans="1:12">
      <c r="B306" s="44" t="s">
        <v>180</v>
      </c>
      <c r="C306">
        <f t="shared" si="38"/>
        <v>17601</v>
      </c>
      <c r="D306">
        <f t="shared" si="39"/>
        <v>2</v>
      </c>
      <c r="E306" s="34">
        <v>9922709</v>
      </c>
      <c r="F306" s="35">
        <v>5815</v>
      </c>
      <c r="L306" s="32" t="s">
        <v>971</v>
      </c>
    </row>
    <row r="307" spans="1:12">
      <c r="B307" s="44" t="s">
        <v>183</v>
      </c>
      <c r="C307">
        <f t="shared" si="38"/>
        <v>5460</v>
      </c>
      <c r="D307">
        <f t="shared" si="39"/>
        <v>0</v>
      </c>
      <c r="E307" s="36">
        <v>9928169</v>
      </c>
      <c r="F307" s="37">
        <v>5815</v>
      </c>
      <c r="L307" s="32" t="s">
        <v>971</v>
      </c>
    </row>
    <row r="308" spans="1:12">
      <c r="B308" s="44" t="s">
        <v>186</v>
      </c>
      <c r="C308">
        <f t="shared" ref="C308:C311" si="40">SUM(E308,-E307)</f>
        <v>106450</v>
      </c>
      <c r="D308">
        <f t="shared" ref="D308:D311" si="41">SUM(F308,-F307)</f>
        <v>107</v>
      </c>
      <c r="E308" s="34">
        <v>10034619</v>
      </c>
      <c r="F308" s="35">
        <v>5922</v>
      </c>
      <c r="L308" s="32" t="s">
        <v>971</v>
      </c>
    </row>
    <row r="309" spans="1:12">
      <c r="A309" s="2">
        <v>45627</v>
      </c>
      <c r="B309" s="44" t="s">
        <v>189</v>
      </c>
      <c r="C309">
        <f t="shared" si="40"/>
        <v>31611</v>
      </c>
      <c r="D309">
        <f t="shared" si="41"/>
        <v>1</v>
      </c>
      <c r="E309" s="36">
        <v>10066230</v>
      </c>
      <c r="F309" s="37">
        <v>5923</v>
      </c>
      <c r="L309" s="32" t="s">
        <v>971</v>
      </c>
    </row>
    <row r="310" spans="1:12">
      <c r="B310" s="44" t="s">
        <v>190</v>
      </c>
      <c r="C310">
        <f t="shared" si="40"/>
        <v>28918</v>
      </c>
      <c r="D310">
        <f t="shared" si="41"/>
        <v>2</v>
      </c>
      <c r="E310" s="34">
        <v>10095148</v>
      </c>
      <c r="F310" s="35">
        <v>5925</v>
      </c>
      <c r="L310" s="32" t="s">
        <v>971</v>
      </c>
    </row>
    <row r="311" spans="1:12">
      <c r="B311" s="44" t="s">
        <v>191</v>
      </c>
      <c r="C311">
        <f t="shared" si="40"/>
        <v>12122</v>
      </c>
      <c r="D311">
        <f t="shared" si="41"/>
        <v>0</v>
      </c>
      <c r="E311" s="36">
        <v>10107270</v>
      </c>
      <c r="F311" s="37">
        <v>5925</v>
      </c>
      <c r="L311" s="32" t="s">
        <v>971</v>
      </c>
    </row>
    <row r="312" spans="1:12">
      <c r="B312" s="44" t="s">
        <v>192</v>
      </c>
      <c r="C312">
        <f t="shared" ref="C312:C317" si="42">SUM(E312,-E311)</f>
        <v>103835</v>
      </c>
      <c r="D312">
        <f t="shared" ref="D312:D317" si="43">SUM(F312,-F311)</f>
        <v>174</v>
      </c>
      <c r="E312" s="34">
        <v>10211105</v>
      </c>
      <c r="F312" s="35">
        <v>6099</v>
      </c>
      <c r="L312" s="32" t="s">
        <v>971</v>
      </c>
    </row>
    <row r="313" spans="1:12">
      <c r="B313" s="44" t="s">
        <v>193</v>
      </c>
      <c r="C313">
        <f t="shared" si="42"/>
        <v>21767</v>
      </c>
      <c r="D313">
        <f t="shared" si="43"/>
        <v>4</v>
      </c>
      <c r="E313" s="36">
        <v>10232872</v>
      </c>
      <c r="F313" s="37">
        <v>6103</v>
      </c>
      <c r="L313" s="32" t="s">
        <v>971</v>
      </c>
    </row>
    <row r="314" spans="1:12">
      <c r="A314" s="2">
        <v>45658</v>
      </c>
      <c r="B314" s="44" t="s">
        <v>94</v>
      </c>
      <c r="C314">
        <v>49938</v>
      </c>
      <c r="D314">
        <v>16</v>
      </c>
      <c r="E314" s="34">
        <v>49938</v>
      </c>
      <c r="F314" s="35">
        <v>16</v>
      </c>
      <c r="L314" s="32" t="s">
        <v>971</v>
      </c>
    </row>
    <row r="315" spans="1:12">
      <c r="B315" s="44" t="s">
        <v>97</v>
      </c>
      <c r="C315">
        <f t="shared" si="42"/>
        <v>60988</v>
      </c>
      <c r="D315">
        <f t="shared" si="43"/>
        <v>4</v>
      </c>
      <c r="E315" s="36">
        <v>110926</v>
      </c>
      <c r="F315" s="37">
        <v>20</v>
      </c>
      <c r="L315" s="32" t="s">
        <v>971</v>
      </c>
    </row>
    <row r="316" spans="1:12">
      <c r="B316" s="44" t="s">
        <v>98</v>
      </c>
      <c r="C316">
        <f t="shared" si="42"/>
        <v>60201</v>
      </c>
      <c r="D316">
        <f t="shared" si="43"/>
        <v>1</v>
      </c>
      <c r="E316" s="34">
        <v>171127</v>
      </c>
      <c r="F316" s="35">
        <v>21</v>
      </c>
      <c r="L316" s="32" t="s">
        <v>971</v>
      </c>
    </row>
    <row r="317" spans="1:12">
      <c r="B317" s="44" t="s">
        <v>101</v>
      </c>
      <c r="C317">
        <f t="shared" si="42"/>
        <v>23437</v>
      </c>
      <c r="D317">
        <f t="shared" si="43"/>
        <v>0</v>
      </c>
      <c r="E317" s="36">
        <v>194564</v>
      </c>
      <c r="F317" s="37">
        <v>21</v>
      </c>
      <c r="L317" s="32" t="s">
        <v>971</v>
      </c>
    </row>
    <row r="318" spans="1:12">
      <c r="A318" s="2">
        <v>45689</v>
      </c>
      <c r="B318" s="44" t="s">
        <v>102</v>
      </c>
      <c r="C318">
        <f t="shared" ref="C318:C321" si="44">SUM(E318,-E317)</f>
        <v>226288</v>
      </c>
      <c r="D318">
        <f t="shared" ref="D318:D321" si="45">SUM(F318,-F317)</f>
        <v>128</v>
      </c>
      <c r="E318" s="34">
        <v>420852</v>
      </c>
      <c r="F318" s="35">
        <v>149</v>
      </c>
      <c r="L318" s="32" t="s">
        <v>971</v>
      </c>
    </row>
    <row r="319" spans="1:12">
      <c r="B319" s="44" t="s">
        <v>105</v>
      </c>
      <c r="C319">
        <f t="shared" si="44"/>
        <v>98787</v>
      </c>
      <c r="D319">
        <f t="shared" si="45"/>
        <v>8</v>
      </c>
      <c r="E319" s="36">
        <v>519639</v>
      </c>
      <c r="F319" s="37">
        <v>157</v>
      </c>
      <c r="L319" s="32" t="s">
        <v>971</v>
      </c>
    </row>
    <row r="320" spans="1:12">
      <c r="B320" s="44" t="s">
        <v>106</v>
      </c>
      <c r="C320">
        <f t="shared" si="44"/>
        <v>94993</v>
      </c>
      <c r="D320">
        <f t="shared" si="45"/>
        <v>2</v>
      </c>
      <c r="E320" s="34">
        <v>614632</v>
      </c>
      <c r="F320" s="35">
        <v>159</v>
      </c>
      <c r="L320" s="32" t="s">
        <v>971</v>
      </c>
    </row>
    <row r="321" spans="1:12">
      <c r="B321" s="44" t="s">
        <v>109</v>
      </c>
      <c r="C321">
        <f t="shared" si="44"/>
        <v>37592</v>
      </c>
      <c r="D321">
        <f t="shared" si="45"/>
        <v>1</v>
      </c>
      <c r="E321" s="36">
        <v>652224</v>
      </c>
      <c r="F321" s="37">
        <v>160</v>
      </c>
      <c r="L321" s="32" t="s">
        <v>971</v>
      </c>
    </row>
    <row r="322" spans="1:12">
      <c r="A322" s="2">
        <v>45717</v>
      </c>
      <c r="B322" s="44" t="s">
        <v>110</v>
      </c>
      <c r="C322">
        <f t="shared" ref="C322:C326" si="46">SUM(E322,-E321)</f>
        <v>323413</v>
      </c>
      <c r="D322">
        <f t="shared" ref="D322:D326" si="47">SUM(F322,-F321)</f>
        <v>257</v>
      </c>
      <c r="E322" s="34">
        <v>975637</v>
      </c>
      <c r="F322" s="35">
        <v>417</v>
      </c>
      <c r="L322" s="32" t="s">
        <v>971</v>
      </c>
    </row>
    <row r="323" spans="1:12">
      <c r="B323" s="44" t="s">
        <v>113</v>
      </c>
      <c r="C323">
        <f t="shared" si="46"/>
        <v>133372</v>
      </c>
      <c r="D323">
        <f t="shared" si="47"/>
        <v>26</v>
      </c>
      <c r="E323" s="36">
        <v>1109009</v>
      </c>
      <c r="F323" s="37">
        <v>443</v>
      </c>
      <c r="L323" s="32" t="s">
        <v>971</v>
      </c>
    </row>
    <row r="324" spans="1:12">
      <c r="B324" s="44" t="s">
        <v>114</v>
      </c>
      <c r="C324">
        <f t="shared" si="46"/>
        <v>138992</v>
      </c>
      <c r="D324">
        <f t="shared" si="47"/>
        <v>4</v>
      </c>
      <c r="E324" s="34">
        <v>1248001</v>
      </c>
      <c r="F324" s="35">
        <v>447</v>
      </c>
      <c r="L324" s="32" t="s">
        <v>971</v>
      </c>
    </row>
    <row r="325" spans="1:12">
      <c r="B325" s="44" t="s">
        <v>117</v>
      </c>
      <c r="C325">
        <f t="shared" si="46"/>
        <v>113042</v>
      </c>
      <c r="D325">
        <f t="shared" si="47"/>
        <v>4</v>
      </c>
      <c r="E325" s="36">
        <v>1361043</v>
      </c>
      <c r="F325" s="37">
        <v>451</v>
      </c>
      <c r="L325" s="32" t="s">
        <v>971</v>
      </c>
    </row>
    <row r="326" spans="1:12">
      <c r="B326" s="44" t="s">
        <v>118</v>
      </c>
      <c r="C326">
        <f t="shared" si="46"/>
        <v>40900</v>
      </c>
      <c r="D326">
        <f t="shared" si="47"/>
        <v>0</v>
      </c>
      <c r="E326" s="34">
        <v>1401943</v>
      </c>
      <c r="F326" s="35">
        <v>451</v>
      </c>
      <c r="L326"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26"/>
  <sheetViews>
    <sheetView topLeftCell="A285" workbookViewId="0">
      <selection activeCell="C323" sqref="C32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row r="303" spans="1:12">
      <c r="B303" s="1" t="s">
        <v>175</v>
      </c>
    </row>
    <row r="304" spans="1:12">
      <c r="B304" s="1" t="s">
        <v>178</v>
      </c>
      <c r="C304" cm="1">
        <f t="array" ref="C304">SUM(E304,-E302:E303)</f>
        <v>0</v>
      </c>
      <c r="D304">
        <f t="shared" ref="D304" si="14">SUM(F304,-F303)</f>
        <v>0</v>
      </c>
      <c r="E304" s="36">
        <v>157</v>
      </c>
      <c r="F304" s="37">
        <v>0</v>
      </c>
      <c r="L304" s="32" t="s">
        <v>971</v>
      </c>
    </row>
    <row r="305" spans="1:12">
      <c r="A305" s="2">
        <v>45597</v>
      </c>
      <c r="B305" s="1" t="s">
        <v>179</v>
      </c>
      <c r="C305">
        <f t="shared" ref="C305:C306" si="15">SUM(E305,-E304)</f>
        <v>0</v>
      </c>
      <c r="D305">
        <f t="shared" ref="D305:D306" si="16">SUM(F305,-F304)</f>
        <v>0</v>
      </c>
      <c r="E305" s="34">
        <v>157</v>
      </c>
      <c r="F305" s="35">
        <v>0</v>
      </c>
      <c r="L305" s="32" t="s">
        <v>971</v>
      </c>
    </row>
    <row r="306" spans="1:12">
      <c r="B306" s="1" t="s">
        <v>180</v>
      </c>
      <c r="C306">
        <f t="shared" si="15"/>
        <v>0</v>
      </c>
      <c r="D306">
        <f t="shared" si="16"/>
        <v>0</v>
      </c>
      <c r="E306" s="36">
        <v>157</v>
      </c>
      <c r="F306" s="37">
        <v>0</v>
      </c>
      <c r="L306" s="32" t="s">
        <v>971</v>
      </c>
    </row>
    <row r="307" spans="1:12">
      <c r="B307" s="1" t="s">
        <v>183</v>
      </c>
    </row>
    <row r="308" spans="1:12">
      <c r="B308" s="1" t="s">
        <v>186</v>
      </c>
      <c r="C308" cm="1">
        <f t="array" ref="C308">SUM(E308,-E306:E307)</f>
        <v>0</v>
      </c>
      <c r="D308">
        <f t="shared" ref="D308" si="17">SUM(F308,-F307)</f>
        <v>0</v>
      </c>
      <c r="E308" s="36">
        <v>157</v>
      </c>
      <c r="F308" s="37">
        <v>0</v>
      </c>
      <c r="L308" s="32" t="s">
        <v>971</v>
      </c>
    </row>
    <row r="309" spans="1:12">
      <c r="A309" s="2">
        <v>45627</v>
      </c>
      <c r="B309" s="1" t="s">
        <v>189</v>
      </c>
      <c r="C309">
        <f t="shared" ref="C309" si="18">SUM(E309,-E308)</f>
        <v>0</v>
      </c>
      <c r="D309">
        <f t="shared" ref="D309" si="19">SUM(F309,-F308)</f>
        <v>0</v>
      </c>
      <c r="E309" s="34">
        <v>157</v>
      </c>
      <c r="F309" s="35">
        <v>0</v>
      </c>
      <c r="L309" s="32" t="s">
        <v>971</v>
      </c>
    </row>
    <row r="310" spans="1:12">
      <c r="B310" s="1" t="s">
        <v>190</v>
      </c>
    </row>
    <row r="311" spans="1:12">
      <c r="B311" s="1" t="s">
        <v>191</v>
      </c>
    </row>
    <row r="312" spans="1:12">
      <c r="B312" s="1" t="s">
        <v>192</v>
      </c>
      <c r="C312">
        <v>0</v>
      </c>
      <c r="D312">
        <f t="shared" ref="D312:D315" si="20">SUM(F312,-F311)</f>
        <v>0</v>
      </c>
      <c r="E312" s="36">
        <v>157</v>
      </c>
      <c r="F312" s="37">
        <v>0</v>
      </c>
      <c r="L312" s="32" t="s">
        <v>971</v>
      </c>
    </row>
    <row r="313" spans="1:12">
      <c r="B313" s="1" t="s">
        <v>193</v>
      </c>
      <c r="C313">
        <f t="shared" ref="C313" si="21">SUM(E313,-E312)</f>
        <v>0</v>
      </c>
      <c r="D313">
        <f t="shared" si="20"/>
        <v>0</v>
      </c>
      <c r="E313" s="34">
        <v>157</v>
      </c>
      <c r="F313" s="35">
        <v>0</v>
      </c>
      <c r="L313" s="32" t="s">
        <v>971</v>
      </c>
    </row>
    <row r="314" spans="1:12">
      <c r="A314" s="2">
        <v>45658</v>
      </c>
      <c r="B314" s="1" t="s">
        <v>94</v>
      </c>
      <c r="C314">
        <v>0</v>
      </c>
      <c r="D314">
        <f t="shared" si="20"/>
        <v>0</v>
      </c>
      <c r="E314" s="36">
        <v>0</v>
      </c>
      <c r="F314" s="37">
        <v>0</v>
      </c>
      <c r="L314" s="32" t="s">
        <v>971</v>
      </c>
    </row>
    <row r="315" spans="1:12">
      <c r="B315" s="1" t="s">
        <v>97</v>
      </c>
      <c r="C315">
        <f t="shared" ref="C315" si="22">SUM(E315,-E314)</f>
        <v>0</v>
      </c>
      <c r="D315">
        <f t="shared" si="20"/>
        <v>0</v>
      </c>
      <c r="E315" s="34">
        <v>0</v>
      </c>
      <c r="F315" s="35">
        <v>0</v>
      </c>
      <c r="L315" s="32" t="s">
        <v>971</v>
      </c>
    </row>
    <row r="316" spans="1:12">
      <c r="B316" s="1" t="s">
        <v>98</v>
      </c>
      <c r="C316" cm="1">
        <f t="array" ref="C316">SUM(E316,-E314:E315)</f>
        <v>0</v>
      </c>
      <c r="D316">
        <f t="shared" ref="D316" si="23">SUM(F316,-F315)</f>
        <v>0</v>
      </c>
      <c r="E316" s="36">
        <v>0</v>
      </c>
      <c r="F316" s="37">
        <v>0</v>
      </c>
      <c r="L316" s="32" t="s">
        <v>971</v>
      </c>
    </row>
    <row r="317" spans="1:12">
      <c r="B317" s="1" t="s">
        <v>101</v>
      </c>
    </row>
    <row r="318" spans="1:12">
      <c r="A318" s="2">
        <v>45689</v>
      </c>
      <c r="B318" s="1" t="s">
        <v>102</v>
      </c>
      <c r="C318" cm="1">
        <f t="array" ref="C318">SUM(E318,-E316:E317)</f>
        <v>0</v>
      </c>
      <c r="D318">
        <f t="shared" ref="D318" si="24">SUM(F318,-F317)</f>
        <v>0</v>
      </c>
      <c r="E318" s="36">
        <v>0</v>
      </c>
      <c r="F318" s="37">
        <v>0</v>
      </c>
      <c r="L318" s="32" t="s">
        <v>971</v>
      </c>
    </row>
    <row r="319" spans="1:12">
      <c r="B319" s="1" t="s">
        <v>105</v>
      </c>
      <c r="C319" cm="1">
        <f t="array" ref="C319">SUM(E319,-E317:E318)</f>
        <v>0</v>
      </c>
      <c r="D319">
        <f t="shared" ref="D319:D320" si="25">SUM(F319,-F318)</f>
        <v>0</v>
      </c>
      <c r="E319" s="34">
        <v>0</v>
      </c>
      <c r="F319" s="35">
        <v>0</v>
      </c>
      <c r="L319" s="32" t="s">
        <v>971</v>
      </c>
    </row>
    <row r="320" spans="1:12">
      <c r="B320" s="1" t="s">
        <v>106</v>
      </c>
      <c r="C320" cm="1">
        <f t="array" ref="C320">SUM(E320,-E318:E319)</f>
        <v>0</v>
      </c>
      <c r="D320">
        <f t="shared" si="25"/>
        <v>0</v>
      </c>
      <c r="E320" s="36">
        <v>0</v>
      </c>
      <c r="F320" s="37">
        <v>0</v>
      </c>
      <c r="L320" s="32" t="s">
        <v>971</v>
      </c>
    </row>
    <row r="321" spans="1:12">
      <c r="B321" s="1" t="s">
        <v>109</v>
      </c>
    </row>
    <row r="322" spans="1:12">
      <c r="A322" s="2">
        <v>45717</v>
      </c>
      <c r="B322" s="1" t="s">
        <v>110</v>
      </c>
      <c r="C322">
        <v>0</v>
      </c>
      <c r="D322">
        <v>0</v>
      </c>
      <c r="E322" s="36">
        <v>0</v>
      </c>
      <c r="F322" s="37">
        <v>0</v>
      </c>
      <c r="L322" s="32" t="s">
        <v>971</v>
      </c>
    </row>
    <row r="323" spans="1:12">
      <c r="B323" s="1"/>
    </row>
    <row r="324" spans="1:12">
      <c r="B324" s="1"/>
    </row>
    <row r="325" spans="1:12">
      <c r="B325" s="1"/>
    </row>
    <row r="326" spans="1:12">
      <c r="B326" s="1"/>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25"/>
  <sheetViews>
    <sheetView topLeftCell="A288" workbookViewId="0">
      <selection activeCell="A314" sqref="A314:B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row r="303" spans="1:12">
      <c r="B303" s="44" t="s">
        <v>175</v>
      </c>
    </row>
    <row r="304" spans="1:12">
      <c r="B304" s="44" t="s">
        <v>178</v>
      </c>
      <c r="C304" cm="1">
        <f t="array" ref="C304">SUM(E304,-E302:E303)</f>
        <v>2838</v>
      </c>
      <c r="D304" cm="1">
        <f t="array" ref="D304">SUM(F304,-F302:F303)</f>
        <v>1</v>
      </c>
      <c r="E304" s="34">
        <v>289276</v>
      </c>
      <c r="F304" s="35">
        <v>128</v>
      </c>
      <c r="L304" s="32" t="s">
        <v>971</v>
      </c>
    </row>
    <row r="305" spans="1:12">
      <c r="A305" s="2">
        <v>45597</v>
      </c>
      <c r="B305" s="44" t="s">
        <v>179</v>
      </c>
      <c r="C305">
        <f t="shared" ref="C305:C307" si="42">SUM(E305,-E304)</f>
        <v>754</v>
      </c>
      <c r="D305">
        <f t="shared" ref="D305:D307" si="43">SUM(F305,-F304)</f>
        <v>0</v>
      </c>
      <c r="E305" s="36">
        <v>290030</v>
      </c>
      <c r="F305" s="37">
        <v>128</v>
      </c>
      <c r="L305" s="32" t="s">
        <v>971</v>
      </c>
    </row>
    <row r="306" spans="1:12">
      <c r="B306" s="44" t="s">
        <v>180</v>
      </c>
      <c r="C306">
        <f t="shared" si="42"/>
        <v>942</v>
      </c>
      <c r="D306">
        <f t="shared" si="43"/>
        <v>0</v>
      </c>
      <c r="E306" s="34">
        <v>290972</v>
      </c>
      <c r="F306" s="35">
        <v>128</v>
      </c>
      <c r="L306" s="32" t="s">
        <v>971</v>
      </c>
    </row>
    <row r="307" spans="1:12">
      <c r="B307" s="44" t="s">
        <v>183</v>
      </c>
      <c r="C307">
        <f t="shared" si="42"/>
        <v>850</v>
      </c>
      <c r="D307">
        <f t="shared" si="43"/>
        <v>0</v>
      </c>
      <c r="E307" s="36">
        <v>291822</v>
      </c>
      <c r="F307" s="37">
        <v>128</v>
      </c>
      <c r="L307" s="32" t="s">
        <v>971</v>
      </c>
    </row>
    <row r="308" spans="1:12">
      <c r="B308" s="44" t="s">
        <v>186</v>
      </c>
      <c r="C308">
        <f t="shared" ref="C308:C311" si="44">SUM(E308,-E307)</f>
        <v>-366</v>
      </c>
      <c r="D308">
        <f t="shared" ref="D308:D311" si="45">SUM(F308,-F307)</f>
        <v>0</v>
      </c>
      <c r="E308" s="34">
        <v>291456</v>
      </c>
      <c r="F308" s="35">
        <v>128</v>
      </c>
      <c r="L308" s="32" t="s">
        <v>971</v>
      </c>
    </row>
    <row r="309" spans="1:12">
      <c r="A309" s="2">
        <v>45627</v>
      </c>
      <c r="B309" s="44" t="s">
        <v>189</v>
      </c>
      <c r="C309">
        <f t="shared" si="44"/>
        <v>841</v>
      </c>
      <c r="D309">
        <f t="shared" si="45"/>
        <v>1</v>
      </c>
      <c r="E309" s="36">
        <v>292297</v>
      </c>
      <c r="F309" s="37">
        <v>129</v>
      </c>
      <c r="L309" s="32" t="s">
        <v>971</v>
      </c>
    </row>
    <row r="310" spans="1:12">
      <c r="B310" s="44" t="s">
        <v>190</v>
      </c>
      <c r="C310">
        <f t="shared" si="44"/>
        <v>957</v>
      </c>
      <c r="D310">
        <f t="shared" si="45"/>
        <v>0</v>
      </c>
      <c r="E310" s="34">
        <v>293254</v>
      </c>
      <c r="F310" s="35">
        <v>129</v>
      </c>
      <c r="L310" s="32" t="s">
        <v>971</v>
      </c>
    </row>
    <row r="311" spans="1:12">
      <c r="B311" s="44" t="s">
        <v>191</v>
      </c>
      <c r="C311">
        <f t="shared" si="44"/>
        <v>802</v>
      </c>
      <c r="D311">
        <f t="shared" si="45"/>
        <v>0</v>
      </c>
      <c r="E311" s="36">
        <v>294056</v>
      </c>
      <c r="F311" s="37">
        <v>129</v>
      </c>
      <c r="L311" s="32" t="s">
        <v>971</v>
      </c>
    </row>
    <row r="312" spans="1:12">
      <c r="B312" s="44" t="s">
        <v>192</v>
      </c>
      <c r="C312">
        <f t="shared" ref="C312:C317" si="46">SUM(E312,-E311)</f>
        <v>968</v>
      </c>
      <c r="D312">
        <f t="shared" ref="D312:D317" si="47">SUM(F312,-F311)</f>
        <v>0</v>
      </c>
      <c r="E312" s="34">
        <v>295024</v>
      </c>
      <c r="F312" s="35">
        <v>129</v>
      </c>
      <c r="L312" s="32" t="s">
        <v>971</v>
      </c>
    </row>
    <row r="313" spans="1:12">
      <c r="B313" s="44" t="s">
        <v>193</v>
      </c>
      <c r="C313">
        <f t="shared" si="46"/>
        <v>761</v>
      </c>
      <c r="D313">
        <f t="shared" si="47"/>
        <v>0</v>
      </c>
      <c r="E313" s="36">
        <v>295785</v>
      </c>
      <c r="F313" s="37">
        <v>129</v>
      </c>
      <c r="L313" s="32" t="s">
        <v>971</v>
      </c>
    </row>
    <row r="314" spans="1:12">
      <c r="A314" s="2">
        <v>45658</v>
      </c>
      <c r="B314" s="44" t="s">
        <v>94</v>
      </c>
      <c r="C314">
        <v>819</v>
      </c>
      <c r="D314">
        <v>0</v>
      </c>
      <c r="E314" s="34">
        <v>819</v>
      </c>
      <c r="F314" s="35">
        <v>0</v>
      </c>
      <c r="L314" s="32" t="s">
        <v>971</v>
      </c>
    </row>
    <row r="315" spans="1:12">
      <c r="B315" s="44" t="s">
        <v>97</v>
      </c>
      <c r="C315">
        <f t="shared" si="46"/>
        <v>984</v>
      </c>
      <c r="D315">
        <f t="shared" si="47"/>
        <v>0</v>
      </c>
      <c r="E315" s="36">
        <v>1803</v>
      </c>
      <c r="F315" s="37">
        <v>0</v>
      </c>
      <c r="L315" s="32" t="s">
        <v>971</v>
      </c>
    </row>
    <row r="316" spans="1:12">
      <c r="B316" s="44" t="s">
        <v>98</v>
      </c>
      <c r="C316">
        <f t="shared" si="46"/>
        <v>975</v>
      </c>
      <c r="D316">
        <f t="shared" si="47"/>
        <v>0</v>
      </c>
      <c r="E316" s="34">
        <v>2778</v>
      </c>
      <c r="F316" s="35">
        <v>0</v>
      </c>
      <c r="L316" s="32" t="s">
        <v>971</v>
      </c>
    </row>
    <row r="317" spans="1:12">
      <c r="B317" s="44" t="s">
        <v>101</v>
      </c>
      <c r="C317">
        <f t="shared" si="46"/>
        <v>921</v>
      </c>
      <c r="D317">
        <f t="shared" si="47"/>
        <v>0</v>
      </c>
      <c r="E317" s="36">
        <v>3699</v>
      </c>
      <c r="F317" s="37">
        <v>0</v>
      </c>
      <c r="L317" s="32" t="s">
        <v>971</v>
      </c>
    </row>
    <row r="318" spans="1:12">
      <c r="A318" s="2">
        <v>45689</v>
      </c>
      <c r="B318" s="44" t="s">
        <v>102</v>
      </c>
      <c r="C318">
        <f t="shared" ref="C318:C320" si="48">SUM(E318,-E317)</f>
        <v>989</v>
      </c>
      <c r="D318">
        <f t="shared" ref="D318:D320" si="49">SUM(F318,-F317)</f>
        <v>0</v>
      </c>
      <c r="E318" s="34">
        <v>4688</v>
      </c>
      <c r="F318" s="35">
        <v>0</v>
      </c>
      <c r="L318" s="32" t="s">
        <v>971</v>
      </c>
    </row>
    <row r="319" spans="1:12">
      <c r="B319" s="44" t="s">
        <v>105</v>
      </c>
      <c r="C319">
        <f t="shared" si="48"/>
        <v>967</v>
      </c>
      <c r="D319">
        <f t="shared" si="49"/>
        <v>0</v>
      </c>
      <c r="E319" s="36">
        <v>5655</v>
      </c>
      <c r="F319" s="37">
        <v>0</v>
      </c>
      <c r="L319" s="32" t="s">
        <v>971</v>
      </c>
    </row>
    <row r="320" spans="1:12">
      <c r="B320" s="44" t="s">
        <v>106</v>
      </c>
      <c r="C320">
        <f t="shared" si="48"/>
        <v>942</v>
      </c>
      <c r="D320">
        <f t="shared" si="49"/>
        <v>0</v>
      </c>
      <c r="E320" s="34">
        <v>6597</v>
      </c>
      <c r="F320" s="35">
        <v>0</v>
      </c>
      <c r="L320" s="32" t="s">
        <v>971</v>
      </c>
    </row>
    <row r="321" spans="1:12">
      <c r="B321" s="44" t="s">
        <v>109</v>
      </c>
    </row>
    <row r="322" spans="1:12">
      <c r="A322" s="2">
        <v>45717</v>
      </c>
      <c r="B322" s="44" t="s">
        <v>110</v>
      </c>
      <c r="C322" cm="1">
        <f t="array" ref="C322">SUM(E322,-E320:E321)</f>
        <v>1731</v>
      </c>
      <c r="D322">
        <f t="shared" ref="D322" si="50">SUM(F322,-F321)</f>
        <v>0</v>
      </c>
      <c r="E322" s="34">
        <v>8328</v>
      </c>
      <c r="F322" s="35">
        <v>0</v>
      </c>
      <c r="L322" s="32" t="s">
        <v>971</v>
      </c>
    </row>
    <row r="323" spans="1:12">
      <c r="B323" s="44" t="s">
        <v>113</v>
      </c>
      <c r="C323">
        <f t="shared" ref="C323:C325" si="51">SUM(E323,-E322)</f>
        <v>1170</v>
      </c>
      <c r="D323">
        <f t="shared" ref="D323:D325" si="52">SUM(F323,-F322)</f>
        <v>0</v>
      </c>
      <c r="E323" s="36">
        <v>9498</v>
      </c>
      <c r="F323" s="37">
        <v>0</v>
      </c>
      <c r="L323" s="32" t="s">
        <v>971</v>
      </c>
    </row>
    <row r="324" spans="1:12">
      <c r="B324" s="44" t="s">
        <v>114</v>
      </c>
      <c r="C324">
        <f t="shared" si="51"/>
        <v>1164</v>
      </c>
      <c r="D324">
        <f t="shared" si="52"/>
        <v>0</v>
      </c>
      <c r="E324" s="34">
        <v>10662</v>
      </c>
      <c r="F324" s="35">
        <v>0</v>
      </c>
      <c r="L324" s="32" t="s">
        <v>971</v>
      </c>
    </row>
    <row r="325" spans="1:12">
      <c r="B325" s="44" t="s">
        <v>117</v>
      </c>
      <c r="C325">
        <f t="shared" si="51"/>
        <v>1016</v>
      </c>
      <c r="D325">
        <f t="shared" si="52"/>
        <v>0</v>
      </c>
      <c r="E325" s="36">
        <v>11678</v>
      </c>
      <c r="F325" s="37">
        <v>0</v>
      </c>
      <c r="L325"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20"/>
  <sheetViews>
    <sheetView topLeftCell="A276" workbookViewId="0">
      <selection activeCell="L320" sqref="L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v>0</v>
      </c>
      <c r="D304">
        <v>0</v>
      </c>
      <c r="E304" s="34">
        <v>701</v>
      </c>
      <c r="F304" s="35">
        <v>2</v>
      </c>
      <c r="L304" s="32" t="s">
        <v>971</v>
      </c>
    </row>
    <row r="305" spans="1:12">
      <c r="A305" s="2">
        <v>45597</v>
      </c>
      <c r="B305" s="1" t="s">
        <v>179</v>
      </c>
      <c r="C305">
        <f t="shared" ref="C305:C307" si="15">SUM(E305-E304)</f>
        <v>0</v>
      </c>
      <c r="D305">
        <v>0</v>
      </c>
      <c r="E305" s="36">
        <v>701</v>
      </c>
      <c r="F305" s="37">
        <v>2</v>
      </c>
      <c r="L305" s="32" t="s">
        <v>971</v>
      </c>
    </row>
    <row r="306" spans="1:12">
      <c r="B306" s="1" t="s">
        <v>180</v>
      </c>
      <c r="C306">
        <f t="shared" si="15"/>
        <v>0</v>
      </c>
      <c r="D306">
        <v>0</v>
      </c>
      <c r="E306" s="34">
        <v>701</v>
      </c>
      <c r="F306" s="35">
        <v>2</v>
      </c>
      <c r="L306" s="32" t="s">
        <v>971</v>
      </c>
    </row>
    <row r="307" spans="1:12">
      <c r="B307" s="1" t="s">
        <v>183</v>
      </c>
      <c r="C307">
        <f t="shared" si="15"/>
        <v>0</v>
      </c>
      <c r="D307">
        <v>0</v>
      </c>
      <c r="E307" s="36">
        <v>701</v>
      </c>
      <c r="F307" s="37">
        <v>2</v>
      </c>
      <c r="L307" s="32" t="s">
        <v>971</v>
      </c>
    </row>
    <row r="308" spans="1:12">
      <c r="B308" s="1" t="s">
        <v>186</v>
      </c>
      <c r="C308">
        <f t="shared" ref="C308" si="16">SUM(E308-E307)</f>
        <v>0</v>
      </c>
      <c r="D308">
        <v>0</v>
      </c>
      <c r="E308" s="34">
        <v>701</v>
      </c>
      <c r="F308" s="35">
        <v>2</v>
      </c>
      <c r="L308" s="32" t="s">
        <v>971</v>
      </c>
    </row>
    <row r="309" spans="1:12">
      <c r="B309" s="1" t="s">
        <v>189</v>
      </c>
    </row>
    <row r="310" spans="1:12">
      <c r="B310" s="1" t="s">
        <v>190</v>
      </c>
    </row>
    <row r="311" spans="1:12">
      <c r="B311" s="1" t="s">
        <v>191</v>
      </c>
    </row>
    <row r="312" spans="1:12">
      <c r="B312" s="1" t="s">
        <v>192</v>
      </c>
    </row>
    <row r="313" spans="1:12">
      <c r="B313" s="1" t="s">
        <v>193</v>
      </c>
    </row>
    <row r="314" spans="1:12">
      <c r="A314" s="2">
        <v>45658</v>
      </c>
      <c r="B314" s="44" t="s">
        <v>94</v>
      </c>
    </row>
    <row r="315" spans="1:12">
      <c r="B315" s="44" t="s">
        <v>97</v>
      </c>
    </row>
    <row r="316" spans="1:12">
      <c r="B316" s="44" t="s">
        <v>98</v>
      </c>
    </row>
    <row r="317" spans="1:12">
      <c r="B317" s="44" t="s">
        <v>101</v>
      </c>
    </row>
    <row r="318" spans="1:12">
      <c r="A318" s="2">
        <v>45689</v>
      </c>
      <c r="B318" s="44" t="s">
        <v>102</v>
      </c>
    </row>
    <row r="319" spans="1:12">
      <c r="B319" s="44" t="s">
        <v>105</v>
      </c>
    </row>
    <row r="320" spans="1:12">
      <c r="B320" s="44" t="s">
        <v>106</v>
      </c>
      <c r="C320">
        <v>0</v>
      </c>
      <c r="D320">
        <v>0</v>
      </c>
      <c r="E320" s="34">
        <v>0</v>
      </c>
      <c r="F320" s="35">
        <v>0</v>
      </c>
      <c r="L320"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24"/>
  <sheetViews>
    <sheetView topLeftCell="A289" workbookViewId="0">
      <selection activeCell="L324" sqref="L32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row r="303" spans="1:12">
      <c r="B303" s="1" t="s">
        <v>175</v>
      </c>
    </row>
    <row r="304" spans="1:12">
      <c r="B304" s="1" t="s">
        <v>178</v>
      </c>
      <c r="C304" cm="1">
        <f t="array" ref="C304">SUM(E304,-E302:E303)</f>
        <v>154</v>
      </c>
      <c r="D304" cm="1">
        <f t="array" ref="D304">SUM(F304,-F302:F303)</f>
        <v>0</v>
      </c>
      <c r="E304" s="36">
        <v>9846</v>
      </c>
      <c r="F304" s="37">
        <v>9</v>
      </c>
      <c r="L304" s="32" t="s">
        <v>971</v>
      </c>
    </row>
    <row r="305" spans="1:12">
      <c r="A305" s="2">
        <v>45597</v>
      </c>
      <c r="B305" s="1" t="s">
        <v>179</v>
      </c>
      <c r="C305">
        <f t="shared" ref="C305" si="35">SUM(E305,-E304)</f>
        <v>48</v>
      </c>
      <c r="D305">
        <f t="shared" ref="D305" si="36">SUM(F305,-F304)</f>
        <v>0</v>
      </c>
      <c r="E305" s="34">
        <v>9894</v>
      </c>
      <c r="F305" s="35">
        <v>9</v>
      </c>
      <c r="L305" s="32" t="s">
        <v>971</v>
      </c>
    </row>
    <row r="306" spans="1:12">
      <c r="B306" s="1" t="s">
        <v>180</v>
      </c>
    </row>
    <row r="307" spans="1:12">
      <c r="B307" s="1" t="s">
        <v>183</v>
      </c>
    </row>
    <row r="308" spans="1:12">
      <c r="B308" s="1" t="s">
        <v>186</v>
      </c>
      <c r="C308" cm="1">
        <f t="array" ref="C308">SUM(E308,-E305:E307)</f>
        <v>157</v>
      </c>
      <c r="D308" cm="1">
        <f t="array" ref="D308">SUM(F308,-F305:F307)</f>
        <v>0</v>
      </c>
      <c r="E308" s="36">
        <v>10051</v>
      </c>
      <c r="F308" s="37">
        <v>9</v>
      </c>
      <c r="L308" s="32" t="s">
        <v>971</v>
      </c>
    </row>
    <row r="309" spans="1:12">
      <c r="A309" s="2">
        <v>45627</v>
      </c>
      <c r="B309" s="1" t="s">
        <v>189</v>
      </c>
      <c r="C309" cm="1">
        <f t="array" ref="C309">SUM(E309,-E307:E308)</f>
        <v>50</v>
      </c>
      <c r="D309" cm="1">
        <f t="array" ref="D309">SUM(F309,-F307:F308)</f>
        <v>0</v>
      </c>
      <c r="E309" s="34">
        <v>10101</v>
      </c>
      <c r="F309" s="35">
        <v>9</v>
      </c>
      <c r="L309" s="32" t="s">
        <v>971</v>
      </c>
    </row>
    <row r="310" spans="1:12">
      <c r="B310" s="1" t="s">
        <v>190</v>
      </c>
    </row>
    <row r="311" spans="1:12">
      <c r="B311" s="1" t="s">
        <v>191</v>
      </c>
    </row>
    <row r="312" spans="1:12">
      <c r="B312" s="1" t="s">
        <v>192</v>
      </c>
      <c r="C312">
        <f>SUM(E312,-E309)</f>
        <v>150</v>
      </c>
      <c r="D312">
        <v>3</v>
      </c>
      <c r="E312" s="34">
        <v>10251</v>
      </c>
      <c r="F312" s="35">
        <v>12</v>
      </c>
      <c r="L312" s="32" t="s">
        <v>971</v>
      </c>
    </row>
    <row r="313" spans="1:12">
      <c r="B313" s="1" t="s">
        <v>193</v>
      </c>
    </row>
    <row r="314" spans="1:12">
      <c r="A314" s="2">
        <v>45658</v>
      </c>
      <c r="B314" s="1" t="s">
        <v>94</v>
      </c>
      <c r="C314">
        <v>24</v>
      </c>
      <c r="D314">
        <v>0</v>
      </c>
      <c r="E314" s="36">
        <v>24</v>
      </c>
      <c r="F314" s="37">
        <v>0</v>
      </c>
      <c r="L314" s="32" t="s">
        <v>971</v>
      </c>
    </row>
    <row r="315" spans="1:12">
      <c r="B315" s="1" t="s">
        <v>97</v>
      </c>
      <c r="C315" cm="1">
        <f t="array" ref="C315">SUM(E315,-E313:E314)</f>
        <v>43</v>
      </c>
      <c r="D315" cm="1">
        <f t="array" ref="D315">SUM(F315,-F313:F314)</f>
        <v>0</v>
      </c>
      <c r="E315" s="34">
        <v>67</v>
      </c>
      <c r="F315" s="35">
        <v>0</v>
      </c>
      <c r="L315" s="32" t="s">
        <v>971</v>
      </c>
    </row>
    <row r="316" spans="1:12">
      <c r="B316" s="1" t="s">
        <v>98</v>
      </c>
    </row>
    <row r="317" spans="1:12">
      <c r="B317" s="1" t="s">
        <v>101</v>
      </c>
    </row>
    <row r="318" spans="1:12">
      <c r="A318" s="2">
        <v>45689</v>
      </c>
      <c r="B318" s="1" t="s">
        <v>102</v>
      </c>
      <c r="C318" cm="1">
        <f t="array" ref="C318">SUM(E318,-E315:E317)</f>
        <v>119</v>
      </c>
      <c r="D318" cm="1">
        <f t="array" ref="D318">SUM(F318,-F316:F317)</f>
        <v>0</v>
      </c>
      <c r="E318" s="36">
        <v>186</v>
      </c>
      <c r="F318" s="37">
        <v>0</v>
      </c>
      <c r="L318" s="32" t="s">
        <v>971</v>
      </c>
    </row>
    <row r="319" spans="1:12">
      <c r="B319" s="1" t="s">
        <v>105</v>
      </c>
      <c r="C319" cm="1">
        <f t="array" ref="C319">SUM(E319,-E317:E318)</f>
        <v>47</v>
      </c>
      <c r="D319" cm="1">
        <f t="array" ref="D319">SUM(F319,-F317:F318)</f>
        <v>0</v>
      </c>
      <c r="E319" s="34">
        <v>233</v>
      </c>
      <c r="F319" s="35">
        <v>0</v>
      </c>
      <c r="L319" s="32" t="s">
        <v>971</v>
      </c>
    </row>
    <row r="320" spans="1:12">
      <c r="B320" s="1" t="s">
        <v>106</v>
      </c>
    </row>
    <row r="321" spans="1:12">
      <c r="B321" s="1" t="s">
        <v>109</v>
      </c>
    </row>
    <row r="322" spans="1:12">
      <c r="A322" s="2">
        <v>45717</v>
      </c>
      <c r="B322" s="1" t="s">
        <v>110</v>
      </c>
      <c r="C322" cm="1">
        <f t="array" ref="C322">SUM(E322,-E319:E321)</f>
        <v>138</v>
      </c>
      <c r="D322" cm="1">
        <f t="array" ref="D322">SUM(F322,-F320:F321)</f>
        <v>0</v>
      </c>
      <c r="E322" s="34">
        <v>371</v>
      </c>
      <c r="F322" s="35">
        <v>0</v>
      </c>
      <c r="L322" s="32" t="s">
        <v>971</v>
      </c>
    </row>
    <row r="323" spans="1:12">
      <c r="B323" s="1" t="s">
        <v>113</v>
      </c>
    </row>
    <row r="324" spans="1:12">
      <c r="B324" s="1" t="s">
        <v>114</v>
      </c>
      <c r="C324" cm="1">
        <f t="array" ref="C324">SUM(E324,-E322:E323)</f>
        <v>66</v>
      </c>
      <c r="D324" cm="1">
        <f t="array" ref="D324">SUM(F324,-F322:F323)</f>
        <v>0</v>
      </c>
      <c r="E324" s="34">
        <v>437</v>
      </c>
      <c r="F324" s="35">
        <v>0</v>
      </c>
      <c r="L324"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22"/>
  <sheetViews>
    <sheetView topLeftCell="A276" workbookViewId="0">
      <selection activeCell="A296" sqref="A296:B31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2">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1015</v>
      </c>
      <c r="D304">
        <v>0</v>
      </c>
      <c r="E304" s="34">
        <v>4654</v>
      </c>
      <c r="F304" s="35">
        <v>4</v>
      </c>
      <c r="L304" s="32" t="s">
        <v>971</v>
      </c>
    </row>
    <row r="305" spans="1:12">
      <c r="A305" s="2">
        <v>45597</v>
      </c>
      <c r="B305" s="1" t="s">
        <v>179</v>
      </c>
      <c r="C305">
        <f t="shared" ref="C305" si="34">SUM(E305,-E304)</f>
        <v>126</v>
      </c>
      <c r="D305">
        <f t="shared" ref="D305" si="35">SUM(F305,-F304)</f>
        <v>1</v>
      </c>
      <c r="E305" s="36">
        <v>4780</v>
      </c>
      <c r="F305" s="37">
        <v>5</v>
      </c>
      <c r="L305" s="32" t="s">
        <v>971</v>
      </c>
    </row>
    <row r="306" spans="1:12">
      <c r="B306" s="1" t="s">
        <v>180</v>
      </c>
    </row>
    <row r="307" spans="1:12">
      <c r="B307" s="1" t="s">
        <v>183</v>
      </c>
    </row>
    <row r="308" spans="1:12">
      <c r="B308" s="1" t="s">
        <v>186</v>
      </c>
      <c r="C308" cm="1">
        <f t="array" ref="C308">SUM(E308,-E305:E307)</f>
        <v>445</v>
      </c>
      <c r="D308" cm="1">
        <f t="array" ref="D308">SUM(F308,-F305:F307)</f>
        <v>2</v>
      </c>
      <c r="E308" s="34">
        <v>5225</v>
      </c>
      <c r="F308" s="35">
        <v>7</v>
      </c>
      <c r="L308" s="32" t="s">
        <v>971</v>
      </c>
    </row>
    <row r="309" spans="1:12">
      <c r="B309" s="1" t="s">
        <v>189</v>
      </c>
    </row>
    <row r="310" spans="1:12">
      <c r="A310" s="2">
        <v>45627</v>
      </c>
      <c r="B310" s="1" t="s">
        <v>190</v>
      </c>
    </row>
    <row r="311" spans="1:12">
      <c r="B311" s="1" t="s">
        <v>191</v>
      </c>
      <c r="C311" cm="1">
        <f t="array" ref="C311">SUM(E311,-E308:E310)</f>
        <v>483</v>
      </c>
      <c r="D311" cm="1">
        <f t="array" ref="D311">SUM(F311,-F308:F310)</f>
        <v>0</v>
      </c>
      <c r="E311" s="34">
        <v>5708</v>
      </c>
      <c r="F311" s="35">
        <v>7</v>
      </c>
      <c r="L311" s="32" t="s">
        <v>971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row>
    <row r="318" spans="1:12">
      <c r="A318" s="47">
        <v>45689</v>
      </c>
      <c r="B318" s="44" t="s">
        <v>102</v>
      </c>
    </row>
    <row r="319" spans="1:12">
      <c r="A319" s="32"/>
      <c r="B319" s="44" t="s">
        <v>105</v>
      </c>
    </row>
    <row r="320" spans="1:12">
      <c r="A320" s="32"/>
      <c r="B320" s="44" t="s">
        <v>106</v>
      </c>
    </row>
    <row r="321" spans="2:12">
      <c r="B321" s="44" t="s">
        <v>109</v>
      </c>
    </row>
    <row r="322" spans="2:12">
      <c r="B322" s="44" t="s">
        <v>110</v>
      </c>
      <c r="C322">
        <v>1021</v>
      </c>
      <c r="D322">
        <v>0</v>
      </c>
      <c r="E322" s="34">
        <v>1021</v>
      </c>
      <c r="F322" s="35">
        <v>0</v>
      </c>
      <c r="L322"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17"/>
  <sheetViews>
    <sheetView topLeftCell="A278" workbookViewId="0">
      <selection activeCell="A305" sqref="A305:B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4">
        <v>151</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17"/>
  <sheetViews>
    <sheetView topLeftCell="A267" workbookViewId="0">
      <selection activeCell="L317" sqref="L317"/>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c r="C289">
        <v>24</v>
      </c>
      <c r="D289">
        <v>0</v>
      </c>
      <c r="E289" s="36">
        <v>81</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6">
        <v>81</v>
      </c>
      <c r="F293" s="37">
        <v>0</v>
      </c>
      <c r="L293" s="32" t="s">
        <v>971</v>
      </c>
    </row>
    <row r="294" spans="1:12">
      <c r="B294" s="1" t="s">
        <v>156</v>
      </c>
    </row>
    <row r="295" spans="1:12">
      <c r="B295" s="1" t="s">
        <v>159</v>
      </c>
    </row>
    <row r="296" spans="1:12">
      <c r="A296" s="2">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4</v>
      </c>
      <c r="D305">
        <v>0</v>
      </c>
      <c r="E305" s="34">
        <v>85</v>
      </c>
      <c r="F305" s="35">
        <v>0</v>
      </c>
      <c r="L305" s="32" t="s">
        <v>971</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57" sqref="C257:C261"/>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23"/>
  <sheetViews>
    <sheetView topLeftCell="A295" zoomScale="130" zoomScaleNormal="130" workbookViewId="0">
      <selection activeCell="A314" sqref="A314:B32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47">
        <v>45505</v>
      </c>
      <c r="B292" s="1" t="s">
        <v>154</v>
      </c>
      <c r="C292">
        <f>SUM(E292-E291)</f>
        <v>0</v>
      </c>
      <c r="D292">
        <v>0</v>
      </c>
      <c r="E292" s="36">
        <v>1308</v>
      </c>
      <c r="F292" s="37">
        <v>0</v>
      </c>
      <c r="L292" s="32" t="s">
        <v>971</v>
      </c>
    </row>
    <row r="293" spans="1:12">
      <c r="A293" s="32"/>
      <c r="B293" s="1" t="s">
        <v>155</v>
      </c>
    </row>
    <row r="294" spans="1:12">
      <c r="A294" s="32"/>
      <c r="B294" s="1" t="s">
        <v>156</v>
      </c>
    </row>
    <row r="295" spans="1:12">
      <c r="A295" s="32"/>
      <c r="B295" s="1" t="s">
        <v>159</v>
      </c>
    </row>
    <row r="296" spans="1:12">
      <c r="A296" s="47">
        <v>45536</v>
      </c>
      <c r="B296" s="1" t="s">
        <v>160</v>
      </c>
    </row>
    <row r="297" spans="1:12">
      <c r="A297" s="32"/>
      <c r="B297" s="1" t="s">
        <v>163</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1087</v>
      </c>
      <c r="D305">
        <v>0</v>
      </c>
      <c r="E305" s="34">
        <v>2395</v>
      </c>
      <c r="F305" s="35">
        <v>0</v>
      </c>
      <c r="L305" s="32" t="s">
        <v>971</v>
      </c>
    </row>
    <row r="306" spans="1:12">
      <c r="B306" s="1" t="s">
        <v>180</v>
      </c>
    </row>
    <row r="307" spans="1:12">
      <c r="B307" s="1" t="s">
        <v>183</v>
      </c>
    </row>
    <row r="308" spans="1:12">
      <c r="B308" s="1" t="s">
        <v>186</v>
      </c>
    </row>
    <row r="309" spans="1:12">
      <c r="A309" s="2">
        <v>45627</v>
      </c>
      <c r="B309" s="1" t="s">
        <v>189</v>
      </c>
    </row>
    <row r="310" spans="1:12">
      <c r="B310" s="1" t="s">
        <v>190</v>
      </c>
      <c r="C310">
        <v>-1278</v>
      </c>
      <c r="D310">
        <v>0</v>
      </c>
      <c r="E310" s="36">
        <v>1117</v>
      </c>
      <c r="F310" s="37">
        <v>0</v>
      </c>
      <c r="L310" s="32" t="s">
        <v>971</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row>
    <row r="318" spans="1:12">
      <c r="A318" s="2">
        <v>45689</v>
      </c>
      <c r="B318" s="1" t="s">
        <v>102</v>
      </c>
      <c r="C318">
        <v>18</v>
      </c>
      <c r="D318">
        <v>0</v>
      </c>
      <c r="E318" s="36">
        <v>18</v>
      </c>
      <c r="F318" s="37">
        <v>0</v>
      </c>
      <c r="L318" s="32" t="s">
        <v>971</v>
      </c>
    </row>
    <row r="319" spans="1:12">
      <c r="B319" s="1" t="s">
        <v>105</v>
      </c>
    </row>
    <row r="320" spans="1:12">
      <c r="B320" s="1" t="s">
        <v>106</v>
      </c>
    </row>
    <row r="321" spans="1:12">
      <c r="B321" s="1" t="s">
        <v>109</v>
      </c>
    </row>
    <row r="322" spans="1:12">
      <c r="A322" s="2">
        <v>45717</v>
      </c>
      <c r="B322" s="1" t="s">
        <v>110</v>
      </c>
      <c r="C322" cm="1">
        <f t="array" ref="C322">SUM(E322-E318:E321)</f>
        <v>158</v>
      </c>
      <c r="D322">
        <v>0</v>
      </c>
      <c r="E322" s="36">
        <v>44</v>
      </c>
      <c r="F322" s="37">
        <v>0</v>
      </c>
      <c r="L322" s="32" t="s">
        <v>971</v>
      </c>
    </row>
    <row r="323" spans="1:12">
      <c r="B323" s="1" t="s">
        <v>113</v>
      </c>
      <c r="C323">
        <f>SUM(E323-E322)</f>
        <v>4</v>
      </c>
      <c r="D323">
        <v>0</v>
      </c>
      <c r="E323" s="34">
        <v>48</v>
      </c>
      <c r="F323" s="35">
        <v>0</v>
      </c>
      <c r="L323"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321"/>
  <sheetViews>
    <sheetView topLeftCell="A277" workbookViewId="0">
      <selection activeCell="L321" sqref="L321"/>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A289" s="32"/>
      <c r="B289" s="1" t="s">
        <v>149</v>
      </c>
      <c r="C289" s="36">
        <v>0</v>
      </c>
      <c r="D289" s="37">
        <v>0</v>
      </c>
      <c r="E289" s="36">
        <v>0</v>
      </c>
      <c r="F289" s="37">
        <v>0</v>
      </c>
      <c r="L289" s="32" t="s">
        <v>971</v>
      </c>
    </row>
    <row r="290" spans="1:12">
      <c r="A290" s="32"/>
      <c r="B290" s="1" t="s">
        <v>150</v>
      </c>
    </row>
    <row r="291" spans="1:12">
      <c r="A291" s="32"/>
      <c r="B291" s="1" t="s">
        <v>153</v>
      </c>
    </row>
    <row r="292" spans="1:12">
      <c r="A292" s="47">
        <v>45505</v>
      </c>
      <c r="B292" s="1" t="s">
        <v>154</v>
      </c>
    </row>
    <row r="293" spans="1:12">
      <c r="A293" s="32"/>
      <c r="B293" s="1" t="s">
        <v>155</v>
      </c>
      <c r="C293">
        <v>1</v>
      </c>
      <c r="D293">
        <v>0</v>
      </c>
      <c r="E293" s="34">
        <v>1</v>
      </c>
      <c r="F293" s="35">
        <v>0</v>
      </c>
      <c r="L293" s="32" t="s">
        <v>971</v>
      </c>
    </row>
    <row r="294" spans="1:12">
      <c r="A294" s="32"/>
      <c r="B294" s="1" t="s">
        <v>156</v>
      </c>
    </row>
    <row r="295" spans="1:12">
      <c r="A295" s="32"/>
      <c r="B295" s="1" t="s">
        <v>159</v>
      </c>
    </row>
    <row r="296" spans="1:12">
      <c r="A296" s="47">
        <v>45536</v>
      </c>
      <c r="B296" s="1" t="s">
        <v>160</v>
      </c>
    </row>
    <row r="297" spans="1:12">
      <c r="A297" s="32"/>
      <c r="B297" s="1" t="s">
        <v>163</v>
      </c>
      <c r="C297">
        <v>0</v>
      </c>
      <c r="D297">
        <v>0</v>
      </c>
      <c r="E297" s="36">
        <v>1</v>
      </c>
      <c r="F297" s="37">
        <v>0</v>
      </c>
      <c r="L297" s="32" t="s">
        <v>971</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2">
        <v>45597</v>
      </c>
      <c r="B305" s="1" t="s">
        <v>179</v>
      </c>
      <c r="C305">
        <v>0</v>
      </c>
      <c r="D305">
        <v>0</v>
      </c>
      <c r="E305" s="34">
        <v>1</v>
      </c>
      <c r="F305" s="35">
        <v>0</v>
      </c>
      <c r="L305" s="32" t="s">
        <v>971</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c r="C317">
        <v>0</v>
      </c>
      <c r="D317">
        <v>0</v>
      </c>
      <c r="E317" s="34">
        <v>0</v>
      </c>
      <c r="F317" s="35">
        <v>0</v>
      </c>
      <c r="L317" s="32" t="s">
        <v>971</v>
      </c>
    </row>
    <row r="318" spans="1:12">
      <c r="A318" s="2">
        <v>45689</v>
      </c>
      <c r="B318" s="1" t="s">
        <v>102</v>
      </c>
    </row>
    <row r="319" spans="1:12">
      <c r="B319" s="1" t="s">
        <v>105</v>
      </c>
    </row>
    <row r="320" spans="1:12">
      <c r="B320" s="1" t="s">
        <v>106</v>
      </c>
    </row>
    <row r="321" spans="2:12">
      <c r="B321" s="1" t="s">
        <v>109</v>
      </c>
      <c r="C321">
        <v>0</v>
      </c>
      <c r="D321">
        <v>0</v>
      </c>
      <c r="E321" s="34">
        <v>0</v>
      </c>
      <c r="F321" s="35">
        <v>0</v>
      </c>
      <c r="L321"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321"/>
  <sheetViews>
    <sheetView topLeftCell="A269" workbookViewId="0">
      <selection activeCell="C318" sqref="C31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row r="298" spans="1:12">
      <c r="B298" s="1" t="s">
        <v>164</v>
      </c>
    </row>
    <row r="299" spans="1:12">
      <c r="B299" s="1" t="s">
        <v>167</v>
      </c>
    </row>
    <row r="300" spans="1:12">
      <c r="B300" s="1" t="s">
        <v>168</v>
      </c>
    </row>
    <row r="301" spans="1:12">
      <c r="A301" s="2">
        <v>45566</v>
      </c>
      <c r="B301" s="44" t="s">
        <v>171</v>
      </c>
      <c r="C301">
        <v>3</v>
      </c>
      <c r="D301">
        <v>0</v>
      </c>
      <c r="E301" s="36">
        <v>8</v>
      </c>
      <c r="F301" s="37">
        <v>0</v>
      </c>
      <c r="L301" s="32" t="s">
        <v>971</v>
      </c>
    </row>
    <row r="302" spans="1:12">
      <c r="B302" s="44" t="s">
        <v>172</v>
      </c>
    </row>
    <row r="303" spans="1:12">
      <c r="B303" s="44" t="s">
        <v>175</v>
      </c>
    </row>
    <row r="304" spans="1:12">
      <c r="B304" s="44" t="s">
        <v>178</v>
      </c>
    </row>
    <row r="305" spans="1:12">
      <c r="A305" s="2">
        <v>45597</v>
      </c>
      <c r="B305" s="44" t="s">
        <v>179</v>
      </c>
    </row>
    <row r="306" spans="1:12">
      <c r="B306" s="44" t="s">
        <v>180</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row>
    <row r="313" spans="1:12">
      <c r="B313" s="44" t="s">
        <v>193</v>
      </c>
    </row>
    <row r="314" spans="1:12">
      <c r="A314" s="2">
        <v>45658</v>
      </c>
      <c r="B314" s="44" t="s">
        <v>94</v>
      </c>
    </row>
    <row r="315" spans="1:12">
      <c r="B315" s="44" t="s">
        <v>97</v>
      </c>
    </row>
    <row r="316" spans="1:12">
      <c r="B316" s="44" t="s">
        <v>98</v>
      </c>
    </row>
    <row r="317" spans="1:12">
      <c r="B317" s="44" t="s">
        <v>101</v>
      </c>
      <c r="C317">
        <v>0</v>
      </c>
      <c r="D317">
        <v>0</v>
      </c>
      <c r="E317" s="36">
        <v>0</v>
      </c>
      <c r="F317" s="37">
        <v>0</v>
      </c>
      <c r="L317" s="32" t="s">
        <v>971</v>
      </c>
    </row>
    <row r="318" spans="1:12">
      <c r="A318" s="2"/>
      <c r="B318" s="44"/>
    </row>
    <row r="319" spans="1:12">
      <c r="B319" s="44"/>
    </row>
    <row r="320" spans="1:12">
      <c r="B320" s="44"/>
    </row>
    <row r="321" spans="2:2">
      <c r="B321" s="44"/>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23"/>
  <sheetViews>
    <sheetView topLeftCell="A277" workbookViewId="0">
      <selection activeCell="L321" sqref="L321:L32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row r="303" spans="1:12">
      <c r="B303" s="44" t="s">
        <v>175</v>
      </c>
    </row>
    <row r="304" spans="1:12">
      <c r="B304" s="44" t="s">
        <v>178</v>
      </c>
      <c r="C304" cm="1">
        <f t="array" ref="C304">SUM(E304,-E302:E303)</f>
        <v>37</v>
      </c>
      <c r="D304">
        <f t="shared" ref="D304" si="40">SUM(F304,-F303)</f>
        <v>0</v>
      </c>
      <c r="E304" s="34">
        <v>751</v>
      </c>
      <c r="F304" s="35">
        <v>0</v>
      </c>
      <c r="L304" s="32" t="s">
        <v>971</v>
      </c>
    </row>
    <row r="305" spans="1:12">
      <c r="A305" s="2">
        <v>45597</v>
      </c>
      <c r="B305" s="44" t="s">
        <v>179</v>
      </c>
      <c r="C305">
        <f t="shared" ref="C305:C306" si="41">SUM(E305,-E304)</f>
        <v>4</v>
      </c>
      <c r="D305">
        <f t="shared" ref="D305:D306" si="42">SUM(F305,-F304)</f>
        <v>0</v>
      </c>
      <c r="E305" s="36">
        <v>755</v>
      </c>
      <c r="F305" s="37">
        <v>0</v>
      </c>
      <c r="L305" s="32" t="s">
        <v>971</v>
      </c>
    </row>
    <row r="306" spans="1:12">
      <c r="B306" s="44" t="s">
        <v>180</v>
      </c>
      <c r="C306">
        <f t="shared" si="41"/>
        <v>6</v>
      </c>
      <c r="D306">
        <f t="shared" si="42"/>
        <v>0</v>
      </c>
      <c r="E306" s="34">
        <v>761</v>
      </c>
      <c r="F306" s="35">
        <v>0</v>
      </c>
      <c r="L306" s="32" t="s">
        <v>971</v>
      </c>
    </row>
    <row r="307" spans="1:12">
      <c r="B307" s="44" t="s">
        <v>183</v>
      </c>
    </row>
    <row r="308" spans="1:12">
      <c r="B308" s="44" t="s">
        <v>186</v>
      </c>
      <c r="C308" cm="1">
        <f t="array" ref="C308">SUM(E308,-E306:E307)</f>
        <v>17</v>
      </c>
      <c r="D308">
        <f t="shared" ref="D308" si="43">SUM(F308,-F307)</f>
        <v>0</v>
      </c>
      <c r="E308" s="34">
        <v>778</v>
      </c>
      <c r="F308" s="35">
        <v>0</v>
      </c>
      <c r="L308" s="32" t="s">
        <v>971</v>
      </c>
    </row>
    <row r="309" spans="1:12">
      <c r="A309" s="2">
        <v>45627</v>
      </c>
      <c r="B309" s="44" t="s">
        <v>189</v>
      </c>
      <c r="C309">
        <f t="shared" ref="C309:C310" si="44">SUM(E309,-E308)</f>
        <v>6</v>
      </c>
      <c r="D309">
        <f t="shared" ref="D309:D310" si="45">SUM(F309,-F308)</f>
        <v>0</v>
      </c>
      <c r="E309" s="36">
        <v>784</v>
      </c>
      <c r="F309" s="37">
        <v>0</v>
      </c>
      <c r="L309" s="32" t="s">
        <v>971</v>
      </c>
    </row>
    <row r="310" spans="1:12">
      <c r="B310" s="44" t="s">
        <v>190</v>
      </c>
      <c r="C310">
        <f t="shared" si="44"/>
        <v>9</v>
      </c>
      <c r="D310">
        <f t="shared" si="45"/>
        <v>0</v>
      </c>
      <c r="E310" s="34">
        <v>793</v>
      </c>
      <c r="F310" s="35">
        <v>0</v>
      </c>
      <c r="L310" s="32" t="s">
        <v>971</v>
      </c>
    </row>
    <row r="311" spans="1:12">
      <c r="B311" s="44" t="s">
        <v>191</v>
      </c>
    </row>
    <row r="312" spans="1:12">
      <c r="B312" s="44" t="s">
        <v>192</v>
      </c>
      <c r="C312">
        <v>5</v>
      </c>
      <c r="D312">
        <v>0</v>
      </c>
      <c r="E312" s="36">
        <v>798</v>
      </c>
      <c r="F312" s="37">
        <v>0</v>
      </c>
      <c r="L312" s="32" t="s">
        <v>971</v>
      </c>
    </row>
    <row r="313" spans="1:12">
      <c r="B313" s="44" t="s">
        <v>193</v>
      </c>
    </row>
    <row r="314" spans="1:12">
      <c r="A314" s="2">
        <v>45658</v>
      </c>
      <c r="B314" s="44" t="s">
        <v>94</v>
      </c>
      <c r="C314">
        <v>2</v>
      </c>
      <c r="D314">
        <v>0</v>
      </c>
      <c r="E314" s="34">
        <v>2</v>
      </c>
      <c r="F314" s="35">
        <v>0</v>
      </c>
      <c r="L314" s="32" t="s">
        <v>971</v>
      </c>
    </row>
    <row r="315" spans="1:12">
      <c r="B315" s="44" t="s">
        <v>97</v>
      </c>
      <c r="C315">
        <f t="shared" ref="C315" si="46">SUM(E315,-E314)</f>
        <v>3</v>
      </c>
      <c r="D315">
        <f t="shared" ref="D315" si="47">SUM(F315,-F314)</f>
        <v>0</v>
      </c>
      <c r="E315" s="36">
        <v>5</v>
      </c>
      <c r="F315" s="37">
        <v>0</v>
      </c>
      <c r="L315" s="32" t="s">
        <v>971</v>
      </c>
    </row>
    <row r="316" spans="1:12">
      <c r="B316" s="44" t="s">
        <v>98</v>
      </c>
      <c r="C316">
        <f t="shared" ref="C316:C317" si="48">SUM(E316,-E315)</f>
        <v>8</v>
      </c>
      <c r="D316">
        <f t="shared" ref="D316:D317" si="49">SUM(F316,-F315)</f>
        <v>0</v>
      </c>
      <c r="E316" s="34">
        <v>13</v>
      </c>
      <c r="F316" s="35">
        <v>0</v>
      </c>
      <c r="L316" s="32" t="s">
        <v>971</v>
      </c>
    </row>
    <row r="317" spans="1:12">
      <c r="B317" s="44" t="s">
        <v>101</v>
      </c>
      <c r="C317">
        <f t="shared" si="48"/>
        <v>2</v>
      </c>
      <c r="D317">
        <f t="shared" si="49"/>
        <v>0</v>
      </c>
      <c r="E317" s="36">
        <v>15</v>
      </c>
      <c r="F317" s="37">
        <v>0</v>
      </c>
      <c r="L317" s="32" t="s">
        <v>971</v>
      </c>
    </row>
    <row r="318" spans="1:12">
      <c r="A318" s="2">
        <v>45689</v>
      </c>
      <c r="B318" s="44" t="s">
        <v>102</v>
      </c>
      <c r="C318">
        <f t="shared" ref="C318:C321" si="50">SUM(E318,-E317)</f>
        <v>1</v>
      </c>
      <c r="D318">
        <f t="shared" ref="D318:D321" si="51">SUM(F318,-F317)</f>
        <v>0</v>
      </c>
      <c r="E318" s="34">
        <v>16</v>
      </c>
      <c r="F318" s="35">
        <v>0</v>
      </c>
      <c r="L318" s="32" t="s">
        <v>971</v>
      </c>
    </row>
    <row r="319" spans="1:12">
      <c r="B319" s="44" t="s">
        <v>105</v>
      </c>
      <c r="C319">
        <f t="shared" si="50"/>
        <v>3</v>
      </c>
      <c r="D319">
        <f t="shared" si="51"/>
        <v>0</v>
      </c>
      <c r="E319" s="36">
        <v>19</v>
      </c>
      <c r="F319" s="37">
        <v>0</v>
      </c>
      <c r="L319" s="32" t="s">
        <v>971</v>
      </c>
    </row>
    <row r="320" spans="1:12">
      <c r="B320" s="44" t="s">
        <v>106</v>
      </c>
      <c r="C320">
        <f t="shared" si="50"/>
        <v>5</v>
      </c>
      <c r="D320">
        <f t="shared" si="51"/>
        <v>0</v>
      </c>
      <c r="E320" s="34">
        <v>24</v>
      </c>
      <c r="F320" s="35">
        <v>0</v>
      </c>
      <c r="L320" s="32" t="s">
        <v>971</v>
      </c>
    </row>
    <row r="321" spans="1:12">
      <c r="B321" s="44" t="s">
        <v>109</v>
      </c>
      <c r="C321">
        <f t="shared" si="50"/>
        <v>7</v>
      </c>
      <c r="D321">
        <f t="shared" si="51"/>
        <v>0</v>
      </c>
      <c r="E321" s="36">
        <v>31</v>
      </c>
      <c r="F321" s="37">
        <v>0</v>
      </c>
      <c r="L321" s="32" t="s">
        <v>971</v>
      </c>
    </row>
    <row r="322" spans="1:12">
      <c r="A322" s="2">
        <v>45717</v>
      </c>
      <c r="B322" s="44" t="s">
        <v>110</v>
      </c>
      <c r="C322">
        <f t="shared" ref="C322:C323" si="52">SUM(E322,-E321)</f>
        <v>1</v>
      </c>
      <c r="D322">
        <f t="shared" ref="D322:D323" si="53">SUM(F322,-F321)</f>
        <v>0</v>
      </c>
      <c r="E322" s="34">
        <v>32</v>
      </c>
      <c r="F322" s="35">
        <v>0</v>
      </c>
      <c r="L322" s="32" t="s">
        <v>971</v>
      </c>
    </row>
    <row r="323" spans="1:12">
      <c r="B323" s="44" t="s">
        <v>113</v>
      </c>
      <c r="C323">
        <f t="shared" si="52"/>
        <v>6</v>
      </c>
      <c r="D323">
        <f t="shared" si="53"/>
        <v>0</v>
      </c>
      <c r="E323" s="36">
        <v>38</v>
      </c>
      <c r="F323" s="37">
        <v>0</v>
      </c>
      <c r="L323"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20"/>
  <sheetViews>
    <sheetView topLeftCell="A283" zoomScale="115" zoomScaleNormal="115"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47">
        <v>45505</v>
      </c>
      <c r="B292" s="44" t="s">
        <v>154</v>
      </c>
      <c r="C292">
        <f t="shared" ref="C292" si="34">SUM(E292,-E291)</f>
        <v>60</v>
      </c>
      <c r="D292">
        <f t="shared" ref="D292" si="35">SUM(F292,-F291)</f>
        <v>0</v>
      </c>
      <c r="E292" s="34">
        <v>4235</v>
      </c>
      <c r="F292" s="35">
        <v>0</v>
      </c>
      <c r="L292" s="32" t="s">
        <v>971</v>
      </c>
    </row>
    <row r="293" spans="1:12">
      <c r="A293" s="32"/>
      <c r="B293" s="44" t="s">
        <v>155</v>
      </c>
    </row>
    <row r="294" spans="1:12">
      <c r="A294" s="32"/>
      <c r="B294" s="44" t="s">
        <v>156</v>
      </c>
    </row>
    <row r="295" spans="1:12">
      <c r="A295" s="32"/>
      <c r="B295" s="44" t="s">
        <v>159</v>
      </c>
    </row>
    <row r="296" spans="1:12">
      <c r="A296" s="47">
        <v>45536</v>
      </c>
      <c r="B296" s="44" t="s">
        <v>160</v>
      </c>
    </row>
    <row r="297" spans="1:12">
      <c r="A297" s="32"/>
      <c r="B297" s="44" t="s">
        <v>163</v>
      </c>
    </row>
    <row r="298" spans="1:12">
      <c r="A298" s="32"/>
      <c r="B298" s="44" t="s">
        <v>164</v>
      </c>
    </row>
    <row r="299" spans="1:12">
      <c r="A299" s="32"/>
      <c r="B299" s="44" t="s">
        <v>167</v>
      </c>
      <c r="C299" cm="1">
        <f t="array" ref="C299">SUM(E299,-E292:E298)</f>
        <v>0</v>
      </c>
      <c r="D299">
        <f t="shared" ref="D299" si="36">SUM(F299,-F298)</f>
        <v>0</v>
      </c>
      <c r="E299" s="36">
        <v>4235</v>
      </c>
      <c r="F299" s="37">
        <v>0</v>
      </c>
      <c r="L299" s="32" t="s">
        <v>971</v>
      </c>
    </row>
    <row r="300" spans="1:12">
      <c r="A300" s="32"/>
      <c r="B300" s="44" t="s">
        <v>168</v>
      </c>
      <c r="C300">
        <f t="shared" ref="C300:C302" si="37">SUM(E300,-E299)</f>
        <v>0</v>
      </c>
      <c r="D300">
        <f t="shared" ref="D300:D302" si="38">SUM(F300,-F299)</f>
        <v>0</v>
      </c>
      <c r="E300" s="34">
        <v>4235</v>
      </c>
      <c r="F300" s="35">
        <v>0</v>
      </c>
      <c r="L300" s="32" t="s">
        <v>971</v>
      </c>
    </row>
    <row r="301" spans="1:12">
      <c r="A301" s="47">
        <v>45566</v>
      </c>
      <c r="B301" s="44" t="s">
        <v>171</v>
      </c>
      <c r="C301">
        <f t="shared" si="37"/>
        <v>500</v>
      </c>
      <c r="D301">
        <f t="shared" si="38"/>
        <v>0</v>
      </c>
      <c r="E301" s="36">
        <v>4735</v>
      </c>
      <c r="F301" s="37">
        <v>0</v>
      </c>
      <c r="L301" s="32" t="s">
        <v>971</v>
      </c>
    </row>
    <row r="302" spans="1:12">
      <c r="A302" s="32"/>
      <c r="B302" s="44" t="s">
        <v>172</v>
      </c>
      <c r="C302">
        <f t="shared" si="37"/>
        <v>550</v>
      </c>
      <c r="D302">
        <f t="shared" si="38"/>
        <v>0</v>
      </c>
      <c r="E302" s="34">
        <v>5285</v>
      </c>
      <c r="F302" s="35">
        <v>0</v>
      </c>
      <c r="L302" s="32" t="s">
        <v>971</v>
      </c>
    </row>
    <row r="303" spans="1:12">
      <c r="A303" s="32"/>
      <c r="B303" s="44" t="s">
        <v>175</v>
      </c>
    </row>
    <row r="304" spans="1:12">
      <c r="A304" s="32"/>
      <c r="B304" s="44" t="s">
        <v>178</v>
      </c>
      <c r="C304" cm="1">
        <f t="array" ref="C304">SUM(E304,-E302:E303)</f>
        <v>1980</v>
      </c>
      <c r="D304">
        <f t="shared" ref="D304" si="39">SUM(F304,-F303)</f>
        <v>0</v>
      </c>
      <c r="E304" s="34">
        <v>7265</v>
      </c>
      <c r="F304" s="35">
        <v>0</v>
      </c>
      <c r="L304" s="32" t="s">
        <v>971</v>
      </c>
    </row>
    <row r="305" spans="1:12">
      <c r="A305" s="47">
        <v>45597</v>
      </c>
      <c r="B305" s="44" t="s">
        <v>179</v>
      </c>
      <c r="C305">
        <f t="shared" ref="C305:C306" si="40">SUM(E305,-E304)</f>
        <v>390</v>
      </c>
      <c r="D305">
        <f t="shared" ref="D305:D306" si="41">SUM(F305,-F304)</f>
        <v>0</v>
      </c>
      <c r="E305" s="36">
        <v>7655</v>
      </c>
      <c r="F305" s="37">
        <v>0</v>
      </c>
      <c r="L305" s="32" t="s">
        <v>971</v>
      </c>
    </row>
    <row r="306" spans="1:12">
      <c r="B306" s="44" t="s">
        <v>180</v>
      </c>
      <c r="C306">
        <f t="shared" si="40"/>
        <v>405</v>
      </c>
      <c r="D306">
        <f t="shared" si="41"/>
        <v>0</v>
      </c>
      <c r="E306" s="34">
        <v>8060</v>
      </c>
      <c r="F306" s="35">
        <v>0</v>
      </c>
      <c r="L306" s="32" t="s">
        <v>971</v>
      </c>
    </row>
    <row r="307" spans="1:12">
      <c r="B307" s="44" t="s">
        <v>183</v>
      </c>
    </row>
    <row r="308" spans="1:12">
      <c r="B308" s="44" t="s">
        <v>186</v>
      </c>
      <c r="C308" cm="1">
        <f t="array" ref="C308">SUM(E308,-E306:E307)</f>
        <v>1375</v>
      </c>
      <c r="D308">
        <f t="shared" ref="D308" si="42">SUM(F308,-F307)</f>
        <v>0</v>
      </c>
      <c r="E308" s="34">
        <v>9435</v>
      </c>
      <c r="F308" s="35">
        <v>0</v>
      </c>
      <c r="L308" s="32" t="s">
        <v>971</v>
      </c>
    </row>
    <row r="309" spans="1:12">
      <c r="A309" s="2">
        <v>45627</v>
      </c>
      <c r="B309" s="44" t="s">
        <v>189</v>
      </c>
      <c r="C309">
        <f t="shared" ref="C309:C310" si="43">SUM(E309,-E308)</f>
        <v>630</v>
      </c>
      <c r="D309">
        <f t="shared" ref="D309:D310" si="44">SUM(F309,-F308)</f>
        <v>0</v>
      </c>
      <c r="E309" s="36">
        <v>10065</v>
      </c>
      <c r="F309" s="37">
        <v>0</v>
      </c>
      <c r="L309" s="32" t="s">
        <v>971</v>
      </c>
    </row>
    <row r="310" spans="1:12">
      <c r="B310" s="44" t="s">
        <v>190</v>
      </c>
      <c r="C310">
        <f t="shared" si="43"/>
        <v>520</v>
      </c>
      <c r="D310">
        <f t="shared" si="44"/>
        <v>0</v>
      </c>
      <c r="E310" s="34">
        <v>10585</v>
      </c>
      <c r="F310" s="35">
        <v>0</v>
      </c>
      <c r="L310" s="32" t="s">
        <v>971</v>
      </c>
    </row>
    <row r="311" spans="1:12">
      <c r="B311" s="44" t="s">
        <v>191</v>
      </c>
    </row>
    <row r="312" spans="1:12">
      <c r="B312" s="44" t="s">
        <v>192</v>
      </c>
      <c r="C312">
        <v>0</v>
      </c>
      <c r="D312">
        <v>0</v>
      </c>
      <c r="E312" s="34">
        <v>10585</v>
      </c>
      <c r="F312" s="35">
        <v>0</v>
      </c>
      <c r="L312" s="32" t="s">
        <v>971</v>
      </c>
    </row>
    <row r="313" spans="1:12">
      <c r="B313" s="44" t="s">
        <v>193</v>
      </c>
      <c r="C313">
        <f t="shared" ref="C313:C316" si="45">SUM(E313,-E312)</f>
        <v>440</v>
      </c>
      <c r="D313">
        <f t="shared" ref="D313:D316" si="46">SUM(F313,-F312)</f>
        <v>0</v>
      </c>
      <c r="E313" s="36">
        <v>11025</v>
      </c>
      <c r="F313" s="37">
        <v>0</v>
      </c>
      <c r="L313" s="32" t="s">
        <v>971</v>
      </c>
    </row>
    <row r="314" spans="1:12">
      <c r="A314" s="2">
        <v>45658</v>
      </c>
      <c r="B314" s="44" t="s">
        <v>94</v>
      </c>
      <c r="C314">
        <v>250</v>
      </c>
      <c r="D314">
        <v>0</v>
      </c>
      <c r="E314" s="34">
        <v>250</v>
      </c>
      <c r="F314" s="35">
        <v>0</v>
      </c>
      <c r="L314" s="32" t="s">
        <v>971</v>
      </c>
    </row>
    <row r="315" spans="1:12">
      <c r="B315" s="44" t="s">
        <v>97</v>
      </c>
      <c r="C315">
        <f t="shared" si="45"/>
        <v>330</v>
      </c>
      <c r="D315">
        <f t="shared" si="46"/>
        <v>0</v>
      </c>
      <c r="E315" s="36">
        <v>580</v>
      </c>
      <c r="F315" s="37">
        <v>0</v>
      </c>
      <c r="L315" s="32" t="s">
        <v>971</v>
      </c>
    </row>
    <row r="316" spans="1:12">
      <c r="B316" s="44" t="s">
        <v>98</v>
      </c>
      <c r="C316">
        <f t="shared" si="45"/>
        <v>410</v>
      </c>
      <c r="D316">
        <f t="shared" si="46"/>
        <v>0</v>
      </c>
      <c r="E316" s="34">
        <v>990</v>
      </c>
      <c r="F316" s="35">
        <v>0</v>
      </c>
      <c r="L316" s="32" t="s">
        <v>971</v>
      </c>
    </row>
    <row r="317" spans="1:12">
      <c r="B317" s="44" t="s">
        <v>101</v>
      </c>
    </row>
    <row r="318" spans="1:12">
      <c r="A318" s="2">
        <v>45689</v>
      </c>
      <c r="B318" s="44" t="s">
        <v>102</v>
      </c>
      <c r="C318" cm="1">
        <f t="array" ref="C318">SUM(E318,-E316:E317)</f>
        <v>1230</v>
      </c>
      <c r="D318">
        <f t="shared" ref="D318" si="47">SUM(F318,-F317)</f>
        <v>0</v>
      </c>
      <c r="E318" s="34">
        <v>2220</v>
      </c>
      <c r="F318" s="35">
        <v>0</v>
      </c>
      <c r="L318" s="32" t="s">
        <v>971</v>
      </c>
    </row>
    <row r="319" spans="1:12">
      <c r="B319" s="44" t="s">
        <v>105</v>
      </c>
      <c r="C319">
        <f t="shared" ref="C319:C320" si="48">SUM(E319,-E318)</f>
        <v>500</v>
      </c>
      <c r="D319">
        <f t="shared" ref="D319:D320" si="49">SUM(F319,-F318)</f>
        <v>0</v>
      </c>
      <c r="E319" s="36">
        <v>2720</v>
      </c>
      <c r="F319" s="37">
        <v>0</v>
      </c>
      <c r="L319" s="32" t="s">
        <v>971</v>
      </c>
    </row>
    <row r="320" spans="1:12">
      <c r="B320" s="44" t="s">
        <v>106</v>
      </c>
      <c r="C320">
        <f t="shared" si="48"/>
        <v>470</v>
      </c>
      <c r="D320">
        <f t="shared" si="49"/>
        <v>0</v>
      </c>
      <c r="E320" s="34">
        <v>3190</v>
      </c>
      <c r="F320" s="35">
        <v>0</v>
      </c>
      <c r="L320"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20"/>
  <sheetViews>
    <sheetView topLeftCell="A285" zoomScale="130" zoomScaleNormal="130"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47">
        <v>45505</v>
      </c>
      <c r="B292" s="44" t="s">
        <v>154</v>
      </c>
    </row>
    <row r="293" spans="1:12">
      <c r="A293" s="32"/>
      <c r="B293" s="44" t="s">
        <v>155</v>
      </c>
    </row>
    <row r="294" spans="1:12">
      <c r="A294" s="32"/>
      <c r="B294" s="44" t="s">
        <v>156</v>
      </c>
      <c r="C294" cm="1">
        <f t="array" ref="C294">SUM(E294,-E291:E293)</f>
        <v>3407</v>
      </c>
      <c r="D294" cm="1">
        <f t="array" ref="D294">SUM(F294,-F291:F293)</f>
        <v>4</v>
      </c>
      <c r="E294" s="34">
        <v>31011</v>
      </c>
      <c r="F294" s="35">
        <v>5</v>
      </c>
      <c r="L294" s="32" t="s">
        <v>971</v>
      </c>
    </row>
    <row r="295" spans="1:12">
      <c r="A295" s="3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row r="297" spans="1:12">
      <c r="A297" s="32"/>
      <c r="B297" s="44" t="s">
        <v>163</v>
      </c>
    </row>
    <row r="298" spans="1:12">
      <c r="A298" s="32"/>
      <c r="B298" s="44" t="s">
        <v>164</v>
      </c>
    </row>
    <row r="299" spans="1:12">
      <c r="A299" s="32"/>
      <c r="B299" s="44" t="s">
        <v>167</v>
      </c>
    </row>
    <row r="300" spans="1:12">
      <c r="A300" s="32"/>
      <c r="B300" s="44" t="s">
        <v>168</v>
      </c>
    </row>
    <row r="301" spans="1:12">
      <c r="A301" s="47">
        <v>45566</v>
      </c>
      <c r="B301" s="44" t="s">
        <v>171</v>
      </c>
    </row>
    <row r="302" spans="1:12">
      <c r="A302" s="32"/>
      <c r="B302" s="44" t="s">
        <v>172</v>
      </c>
    </row>
    <row r="303" spans="1:12">
      <c r="A303" s="32"/>
      <c r="B303" s="44" t="s">
        <v>175</v>
      </c>
    </row>
    <row r="304" spans="1:12">
      <c r="A304" s="32"/>
      <c r="B304" s="44" t="s">
        <v>178</v>
      </c>
      <c r="C304" cm="1">
        <f t="array" ref="C304">SUM(E304,-E296:E303)</f>
        <v>8644</v>
      </c>
      <c r="D304" cm="1">
        <f t="array" ref="D304">SUM(F304,-F296:F303)</f>
        <v>2</v>
      </c>
      <c r="E304" s="34">
        <v>39882</v>
      </c>
      <c r="F304" s="35">
        <v>7</v>
      </c>
      <c r="L304" s="32" t="s">
        <v>971</v>
      </c>
    </row>
    <row r="305" spans="1:12">
      <c r="A305" s="47">
        <v>45597</v>
      </c>
      <c r="B305" s="44" t="s">
        <v>179</v>
      </c>
      <c r="C305">
        <f t="shared" ref="C305:C307" si="7">SUM(E305,-E304)</f>
        <v>444</v>
      </c>
      <c r="D305">
        <f t="shared" ref="D305:D307" si="8">SUM(F305,-F304)</f>
        <v>0</v>
      </c>
      <c r="E305" s="36">
        <v>40326</v>
      </c>
      <c r="F305" s="37">
        <v>7</v>
      </c>
      <c r="L305" s="32" t="s">
        <v>971</v>
      </c>
    </row>
    <row r="306" spans="1:12">
      <c r="B306" s="44" t="s">
        <v>180</v>
      </c>
      <c r="C306">
        <f t="shared" si="7"/>
        <v>529</v>
      </c>
      <c r="D306">
        <f t="shared" si="8"/>
        <v>0</v>
      </c>
      <c r="E306" s="34">
        <v>40855</v>
      </c>
      <c r="F306" s="35">
        <v>7</v>
      </c>
      <c r="L306" s="32" t="s">
        <v>971</v>
      </c>
    </row>
    <row r="307" spans="1:12">
      <c r="B307" s="44" t="s">
        <v>183</v>
      </c>
      <c r="C307">
        <f t="shared" si="7"/>
        <v>324</v>
      </c>
      <c r="D307">
        <f t="shared" si="8"/>
        <v>0</v>
      </c>
      <c r="E307" s="36">
        <v>41179</v>
      </c>
      <c r="F307" s="37">
        <v>7</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2823</v>
      </c>
      <c r="D312">
        <v>1</v>
      </c>
      <c r="E312" s="34">
        <v>44002</v>
      </c>
      <c r="F312" s="35">
        <v>8</v>
      </c>
      <c r="L312" s="32" t="s">
        <v>971</v>
      </c>
    </row>
    <row r="313" spans="1:12">
      <c r="B313" s="44" t="s">
        <v>193</v>
      </c>
      <c r="C313">
        <f t="shared" ref="C313" si="9">SUM(E313,-E312)</f>
        <v>26</v>
      </c>
      <c r="D313">
        <f t="shared" ref="D313" si="10">SUM(F313,-F312)</f>
        <v>0</v>
      </c>
      <c r="E313" s="36">
        <v>44028</v>
      </c>
      <c r="F313" s="37">
        <v>8</v>
      </c>
      <c r="L313" s="32" t="s">
        <v>971</v>
      </c>
    </row>
    <row r="314" spans="1:12">
      <c r="A314" s="2">
        <v>45658</v>
      </c>
      <c r="B314" s="44" t="s">
        <v>94</v>
      </c>
    </row>
    <row r="315" spans="1:12">
      <c r="B315" s="44" t="s">
        <v>97</v>
      </c>
    </row>
    <row r="316" spans="1:12">
      <c r="B316" s="44" t="s">
        <v>98</v>
      </c>
    </row>
    <row r="317" spans="1:12">
      <c r="B317" s="44" t="s">
        <v>101</v>
      </c>
    </row>
    <row r="318" spans="1:12">
      <c r="A318" s="2">
        <v>45689</v>
      </c>
      <c r="B318" s="44" t="s">
        <v>102</v>
      </c>
      <c r="C318">
        <f t="shared" ref="C318" si="11">SUM(E318,-E317)</f>
        <v>4870</v>
      </c>
      <c r="D318">
        <f t="shared" ref="D318" si="12">SUM(F318,-F317)</f>
        <v>0</v>
      </c>
      <c r="E318" s="34">
        <v>4870</v>
      </c>
      <c r="F318" s="35">
        <v>0</v>
      </c>
      <c r="L318" s="32" t="s">
        <v>971</v>
      </c>
    </row>
    <row r="319" spans="1:12">
      <c r="B319" s="44" t="s">
        <v>105</v>
      </c>
      <c r="C319">
        <f t="shared" ref="C319:C320" si="13">SUM(E319,-E318)</f>
        <v>809</v>
      </c>
      <c r="D319">
        <f t="shared" ref="D319:D320" si="14">SUM(F319,-F318)</f>
        <v>0</v>
      </c>
      <c r="E319" s="36">
        <v>5679</v>
      </c>
      <c r="F319" s="37">
        <v>0</v>
      </c>
      <c r="L319" s="32" t="s">
        <v>971</v>
      </c>
    </row>
    <row r="320" spans="1:12">
      <c r="B320" s="44" t="s">
        <v>106</v>
      </c>
      <c r="C320">
        <f t="shared" si="13"/>
        <v>333</v>
      </c>
      <c r="D320">
        <f t="shared" si="14"/>
        <v>0</v>
      </c>
      <c r="E320" s="34">
        <v>6012</v>
      </c>
      <c r="F320" s="35">
        <v>0</v>
      </c>
      <c r="L320"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24"/>
  <sheetViews>
    <sheetView topLeftCell="A298" zoomScale="130" zoomScaleNormal="130" workbookViewId="0">
      <selection activeCell="C323" sqref="C32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row r="303" spans="1:12">
      <c r="B303" s="1" t="s">
        <v>175</v>
      </c>
    </row>
    <row r="304" spans="1:12">
      <c r="B304" s="1" t="s">
        <v>178</v>
      </c>
      <c r="C304" cm="1">
        <f t="array" ref="C304">SUM(E304,-E302:E303)</f>
        <v>46</v>
      </c>
      <c r="D304" cm="1">
        <f t="array" ref="D304">SUM(F304,-F302:F303)</f>
        <v>0</v>
      </c>
      <c r="E304" s="34">
        <v>1814</v>
      </c>
      <c r="F304" s="35">
        <v>2</v>
      </c>
      <c r="L304" s="32" t="s">
        <v>971</v>
      </c>
    </row>
    <row r="305" spans="1:12">
      <c r="A305" s="2">
        <v>45597</v>
      </c>
      <c r="B305" s="1" t="s">
        <v>179</v>
      </c>
      <c r="C305">
        <f t="shared" ref="C305" si="31">SUM(E305,-E304)</f>
        <v>27</v>
      </c>
      <c r="D305">
        <f t="shared" ref="D305" si="32">SUM(F305,-F304)</f>
        <v>0</v>
      </c>
      <c r="E305" s="36">
        <v>1841</v>
      </c>
      <c r="F305" s="37">
        <v>2</v>
      </c>
      <c r="L305" s="32" t="s">
        <v>971</v>
      </c>
    </row>
    <row r="306" spans="1:12">
      <c r="B306" s="1" t="s">
        <v>180</v>
      </c>
    </row>
    <row r="307" spans="1:12">
      <c r="B307" s="1" t="s">
        <v>183</v>
      </c>
    </row>
    <row r="308" spans="1:12">
      <c r="B308" s="1" t="s">
        <v>186</v>
      </c>
      <c r="C308" cm="1">
        <f t="array" ref="C308">SUM(E308,-E305:E307)</f>
        <v>18</v>
      </c>
      <c r="D308">
        <v>0</v>
      </c>
      <c r="E308" s="34">
        <v>1859</v>
      </c>
      <c r="F308" s="35">
        <v>2</v>
      </c>
      <c r="L308" s="32" t="s">
        <v>971</v>
      </c>
    </row>
    <row r="309" spans="1:12">
      <c r="B309" s="1" t="s">
        <v>189</v>
      </c>
    </row>
    <row r="310" spans="1:12">
      <c r="A310" s="2">
        <v>45627</v>
      </c>
      <c r="B310" s="1" t="s">
        <v>190</v>
      </c>
    </row>
    <row r="311" spans="1:12">
      <c r="B311" s="1" t="s">
        <v>191</v>
      </c>
    </row>
    <row r="312" spans="1:12">
      <c r="B312" s="1" t="s">
        <v>192</v>
      </c>
      <c r="C312">
        <f>SUM(E312,-E308)</f>
        <v>175</v>
      </c>
      <c r="E312" s="34">
        <v>2034</v>
      </c>
      <c r="F312" s="35">
        <v>1</v>
      </c>
      <c r="L312" s="32" t="s">
        <v>971</v>
      </c>
    </row>
    <row r="313" spans="1:12">
      <c r="B313" s="1" t="s">
        <v>193</v>
      </c>
    </row>
    <row r="314" spans="1:12">
      <c r="A314" s="2">
        <v>45658</v>
      </c>
      <c r="B314" s="1" t="s">
        <v>94</v>
      </c>
    </row>
    <row r="315" spans="1:12">
      <c r="B315" s="1" t="s">
        <v>97</v>
      </c>
    </row>
    <row r="316" spans="1:12">
      <c r="B316" s="1" t="s">
        <v>98</v>
      </c>
    </row>
    <row r="317" spans="1:12">
      <c r="B317" s="1" t="s">
        <v>101</v>
      </c>
      <c r="C317">
        <v>35</v>
      </c>
      <c r="D317">
        <v>0</v>
      </c>
      <c r="E317" s="34">
        <v>35</v>
      </c>
      <c r="F317" s="35">
        <v>0</v>
      </c>
      <c r="L317" s="32" t="s">
        <v>971</v>
      </c>
    </row>
    <row r="318" spans="1:12">
      <c r="A318" s="2">
        <v>45689</v>
      </c>
      <c r="B318" s="1" t="s">
        <v>102</v>
      </c>
    </row>
    <row r="319" spans="1:12">
      <c r="B319" s="1" t="s">
        <v>105</v>
      </c>
    </row>
    <row r="320" spans="1:12">
      <c r="B320" s="1" t="s">
        <v>106</v>
      </c>
    </row>
    <row r="321" spans="1:12">
      <c r="B321" s="1" t="s">
        <v>109</v>
      </c>
    </row>
    <row r="322" spans="1:12">
      <c r="A322" s="2">
        <v>45717</v>
      </c>
      <c r="B322" s="1" t="s">
        <v>110</v>
      </c>
      <c r="C322" cm="1">
        <f t="array" ref="C322">SUM(E322,-E317:E321)</f>
        <v>49</v>
      </c>
      <c r="D322">
        <f t="shared" ref="D322" si="33">SUM(F322,-F321)</f>
        <v>0</v>
      </c>
      <c r="E322" s="34">
        <v>84</v>
      </c>
      <c r="F322" s="35">
        <v>0</v>
      </c>
      <c r="L322" s="32" t="s">
        <v>971</v>
      </c>
    </row>
    <row r="323" spans="1:12">
      <c r="B323" s="1" t="s">
        <v>113</v>
      </c>
      <c r="C323">
        <f t="shared" ref="C323:C324" si="34">SUM(E323,-E322)</f>
        <v>20</v>
      </c>
      <c r="D323">
        <f t="shared" ref="D323:D324" si="35">SUM(F323,-F322)</f>
        <v>0</v>
      </c>
      <c r="E323" s="36">
        <v>104</v>
      </c>
      <c r="F323" s="37">
        <v>0</v>
      </c>
      <c r="L323" s="32" t="s">
        <v>971</v>
      </c>
    </row>
    <row r="324" spans="1:12">
      <c r="B324" s="1" t="s">
        <v>114</v>
      </c>
      <c r="C324">
        <f t="shared" si="34"/>
        <v>0</v>
      </c>
      <c r="D324">
        <f t="shared" si="35"/>
        <v>0</v>
      </c>
      <c r="E324" s="34">
        <v>104</v>
      </c>
      <c r="F324" s="35">
        <v>0</v>
      </c>
      <c r="L324" s="32" t="s">
        <v>971</v>
      </c>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20"/>
  <sheetViews>
    <sheetView topLeftCell="A281"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row r="303" spans="1:12">
      <c r="B303" s="44" t="s">
        <v>175</v>
      </c>
    </row>
    <row r="304" spans="1:12">
      <c r="B304" s="44" t="s">
        <v>178</v>
      </c>
      <c r="C304" cm="1">
        <f t="array" ref="C304">SUM(E304,-E302:E303)</f>
        <v>680</v>
      </c>
      <c r="D304">
        <f t="shared" ref="D304" si="50">SUM(F304,-F303)</f>
        <v>0</v>
      </c>
      <c r="E304" s="34">
        <v>6944</v>
      </c>
      <c r="F304" s="35">
        <v>0</v>
      </c>
      <c r="L304" s="32" t="s">
        <v>971</v>
      </c>
    </row>
    <row r="305" spans="1:12">
      <c r="A305" s="2">
        <v>45597</v>
      </c>
      <c r="B305" s="44" t="s">
        <v>179</v>
      </c>
      <c r="C305">
        <f t="shared" ref="C305:C306" si="51">SUM(E305,-E304)</f>
        <v>25</v>
      </c>
      <c r="D305">
        <f t="shared" ref="D305:D306" si="52">SUM(F305,-F304)</f>
        <v>0</v>
      </c>
      <c r="E305" s="36">
        <v>6969</v>
      </c>
      <c r="F305" s="37">
        <v>0</v>
      </c>
      <c r="L305" s="32" t="s">
        <v>971</v>
      </c>
    </row>
    <row r="306" spans="1:12">
      <c r="B306" s="44" t="s">
        <v>180</v>
      </c>
      <c r="C306">
        <f t="shared" si="51"/>
        <v>130</v>
      </c>
      <c r="D306">
        <f t="shared" si="52"/>
        <v>0</v>
      </c>
      <c r="E306" s="34">
        <v>7099</v>
      </c>
      <c r="F306" s="35">
        <v>0</v>
      </c>
      <c r="L306" s="32" t="s">
        <v>971</v>
      </c>
    </row>
    <row r="307" spans="1:12">
      <c r="B307" s="44" t="s">
        <v>183</v>
      </c>
    </row>
    <row r="308" spans="1:12">
      <c r="B308" s="44" t="s">
        <v>186</v>
      </c>
      <c r="C308" cm="1">
        <f t="array" ref="C308">SUM(E308,-E306:E307)</f>
        <v>42</v>
      </c>
      <c r="D308">
        <f t="shared" ref="D308" si="53">SUM(F308,-F307)</f>
        <v>0</v>
      </c>
      <c r="E308" s="34">
        <v>7141</v>
      </c>
      <c r="F308" s="35">
        <v>0</v>
      </c>
      <c r="L308" s="32" t="s">
        <v>971</v>
      </c>
    </row>
    <row r="309" spans="1:12">
      <c r="A309" s="2">
        <v>45627</v>
      </c>
      <c r="B309" s="44" t="s">
        <v>189</v>
      </c>
      <c r="C309">
        <f t="shared" ref="C309:C310" si="54">SUM(E309,-E308)</f>
        <v>95</v>
      </c>
      <c r="D309">
        <f t="shared" ref="D309:D310" si="55">SUM(F309,-F308)</f>
        <v>0</v>
      </c>
      <c r="E309" s="36">
        <v>7236</v>
      </c>
      <c r="F309" s="37">
        <v>0</v>
      </c>
      <c r="L309" s="32" t="s">
        <v>971</v>
      </c>
    </row>
    <row r="310" spans="1:12">
      <c r="B310" s="44" t="s">
        <v>190</v>
      </c>
      <c r="C310">
        <f t="shared" si="54"/>
        <v>105</v>
      </c>
      <c r="D310">
        <f t="shared" si="55"/>
        <v>0</v>
      </c>
      <c r="E310" s="34">
        <v>7341</v>
      </c>
      <c r="F310" s="35">
        <v>0</v>
      </c>
      <c r="L310" s="32" t="s">
        <v>971</v>
      </c>
    </row>
    <row r="311" spans="1:12">
      <c r="B311" s="44" t="s">
        <v>191</v>
      </c>
    </row>
    <row r="312" spans="1:12">
      <c r="B312" s="44" t="s">
        <v>192</v>
      </c>
      <c r="C312">
        <f>SUM(E312,-E310)</f>
        <v>0</v>
      </c>
      <c r="D312">
        <f t="shared" ref="D312" si="56">SUM(F312,-F311)</f>
        <v>0</v>
      </c>
      <c r="E312" s="34">
        <v>7341</v>
      </c>
      <c r="F312" s="35">
        <v>0</v>
      </c>
      <c r="L312" s="32" t="s">
        <v>971</v>
      </c>
    </row>
    <row r="313" spans="1:12">
      <c r="B313" s="44" t="s">
        <v>193</v>
      </c>
      <c r="C313">
        <f t="shared" ref="C313" si="57">SUM(E313,-E312)</f>
        <v>30</v>
      </c>
      <c r="D313">
        <f t="shared" ref="D313" si="58">SUM(F313,-F312)</f>
        <v>0</v>
      </c>
      <c r="E313" s="36">
        <v>7371</v>
      </c>
      <c r="F313" s="37">
        <v>0</v>
      </c>
      <c r="L313" s="32" t="s">
        <v>971</v>
      </c>
    </row>
    <row r="314" spans="1:12">
      <c r="A314" s="2">
        <v>45658</v>
      </c>
      <c r="B314" s="44" t="s">
        <v>94</v>
      </c>
      <c r="C314">
        <v>30</v>
      </c>
      <c r="D314">
        <f t="shared" ref="D314" si="59">SUM(F314,-F313)</f>
        <v>0</v>
      </c>
      <c r="E314" s="34">
        <v>30</v>
      </c>
      <c r="F314" s="35">
        <v>0</v>
      </c>
      <c r="L314" s="32" t="s">
        <v>971</v>
      </c>
    </row>
    <row r="315" spans="1:12">
      <c r="B315" s="44" t="s">
        <v>97</v>
      </c>
    </row>
    <row r="316" spans="1:12">
      <c r="B316" s="44" t="s">
        <v>98</v>
      </c>
      <c r="C316">
        <f>SUM(E316,-E314)</f>
        <v>85</v>
      </c>
      <c r="D316">
        <f t="shared" ref="D316" si="60">SUM(F316,-F315)</f>
        <v>0</v>
      </c>
      <c r="E316" s="34">
        <v>115</v>
      </c>
      <c r="F316" s="35">
        <v>0</v>
      </c>
      <c r="L316" s="32" t="s">
        <v>971</v>
      </c>
    </row>
    <row r="317" spans="1:12">
      <c r="B317" s="44" t="s">
        <v>101</v>
      </c>
    </row>
    <row r="318" spans="1:12">
      <c r="A318" s="2">
        <v>45689</v>
      </c>
      <c r="B318" s="44" t="s">
        <v>102</v>
      </c>
      <c r="C318" cm="1">
        <f t="array" ref="C318">SUM(E318,-E316:E317)</f>
        <v>178</v>
      </c>
      <c r="D318">
        <f t="shared" ref="D318" si="61">SUM(F318,-F317)</f>
        <v>0</v>
      </c>
      <c r="E318" s="34">
        <v>293</v>
      </c>
      <c r="F318" s="35">
        <v>0</v>
      </c>
      <c r="L318" s="32" t="s">
        <v>971</v>
      </c>
    </row>
    <row r="319" spans="1:12">
      <c r="B319" s="44" t="s">
        <v>105</v>
      </c>
      <c r="C319">
        <f t="shared" ref="C319:C320" si="62">SUM(E319,-E318)</f>
        <v>50</v>
      </c>
      <c r="D319">
        <f t="shared" ref="D319:D320" si="63">SUM(F319,-F318)</f>
        <v>0</v>
      </c>
      <c r="E319" s="36">
        <v>343</v>
      </c>
      <c r="F319" s="37">
        <v>0</v>
      </c>
      <c r="L319" s="32" t="s">
        <v>971</v>
      </c>
    </row>
    <row r="320" spans="1:12">
      <c r="B320" s="44" t="s">
        <v>106</v>
      </c>
      <c r="C320">
        <f t="shared" si="62"/>
        <v>50</v>
      </c>
      <c r="D320">
        <f t="shared" si="63"/>
        <v>0</v>
      </c>
      <c r="E320" s="34">
        <v>393</v>
      </c>
      <c r="F320" s="35">
        <v>0</v>
      </c>
      <c r="L320"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20"/>
  <sheetViews>
    <sheetView topLeftCell="A270" workbookViewId="0">
      <selection activeCell="F317" sqref="F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4">
        <v>2</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1</v>
      </c>
      <c r="D305">
        <v>0</v>
      </c>
      <c r="E305" s="34">
        <v>3</v>
      </c>
      <c r="F305" s="35">
        <v>0</v>
      </c>
      <c r="L305" s="32" t="s">
        <v>971</v>
      </c>
    </row>
    <row r="306" spans="1:12">
      <c r="B306" s="1" t="s">
        <v>180</v>
      </c>
    </row>
    <row r="307" spans="1:12">
      <c r="B307" s="1" t="s">
        <v>183</v>
      </c>
    </row>
    <row r="308" spans="1:12">
      <c r="B308" s="1" t="s">
        <v>186</v>
      </c>
    </row>
    <row r="309" spans="1:12">
      <c r="A309" s="2">
        <v>45627</v>
      </c>
      <c r="B309" s="1" t="s">
        <v>189</v>
      </c>
    </row>
    <row r="310" spans="1:12">
      <c r="B310" s="1" t="s">
        <v>190</v>
      </c>
    </row>
    <row r="311" spans="1:12">
      <c r="B311" s="1" t="s">
        <v>191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row r="318" spans="1:12">
      <c r="A318" s="47"/>
      <c r="B318" s="44"/>
    </row>
    <row r="319" spans="1:12">
      <c r="A319" s="32"/>
      <c r="B319" s="44"/>
    </row>
    <row r="320" spans="1:12">
      <c r="A320" s="32"/>
      <c r="B320" s="44"/>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20"/>
  <sheetViews>
    <sheetView topLeftCell="A272"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row r="303" spans="1:12">
      <c r="B303" s="44" t="s">
        <v>175</v>
      </c>
    </row>
    <row r="304" spans="1:12">
      <c r="B304" s="44" t="s">
        <v>178</v>
      </c>
      <c r="C304">
        <v>0</v>
      </c>
      <c r="D304">
        <v>0</v>
      </c>
      <c r="E304" s="34">
        <v>151</v>
      </c>
      <c r="F304" s="35">
        <v>0</v>
      </c>
      <c r="L304" s="32" t="s">
        <v>971</v>
      </c>
    </row>
    <row r="305" spans="1:12">
      <c r="A305" s="2">
        <v>45597</v>
      </c>
      <c r="B305" s="44" t="s">
        <v>179</v>
      </c>
      <c r="C305">
        <v>0</v>
      </c>
      <c r="D305">
        <v>0</v>
      </c>
      <c r="E305" s="36">
        <v>151</v>
      </c>
      <c r="F305" s="37">
        <v>0</v>
      </c>
      <c r="L305" s="32" t="s">
        <v>971</v>
      </c>
    </row>
    <row r="306" spans="1:12">
      <c r="B306" s="44" t="s">
        <v>180</v>
      </c>
      <c r="C306">
        <v>0</v>
      </c>
      <c r="D306">
        <v>0</v>
      </c>
      <c r="E306" s="34">
        <v>151</v>
      </c>
      <c r="F306" s="35">
        <v>0</v>
      </c>
      <c r="L306" s="32" t="s">
        <v>971</v>
      </c>
    </row>
    <row r="307" spans="1:12">
      <c r="B307" s="44" t="s">
        <v>183</v>
      </c>
    </row>
    <row r="308" spans="1:12">
      <c r="B308" s="44" t="s">
        <v>186</v>
      </c>
      <c r="C308" cm="1">
        <f t="array" ref="C308">SUM(E308,-E306:E307)</f>
        <v>5</v>
      </c>
      <c r="D308">
        <f t="shared" ref="D308" si="41">SUM(F308,-F307)</f>
        <v>0</v>
      </c>
      <c r="E308" s="34">
        <v>156</v>
      </c>
      <c r="F308" s="35">
        <v>0</v>
      </c>
      <c r="L308" s="32" t="s">
        <v>971</v>
      </c>
    </row>
    <row r="309" spans="1:12">
      <c r="B309" s="44" t="s">
        <v>189</v>
      </c>
      <c r="C309" cm="1">
        <f t="array" ref="C309">SUM(E309,-E307:E308)</f>
        <v>1</v>
      </c>
      <c r="D309">
        <f t="shared" ref="D309:D310" si="42">SUM(F309,-F308)</f>
        <v>0</v>
      </c>
      <c r="E309" s="36">
        <v>157</v>
      </c>
      <c r="F309" s="37">
        <v>0</v>
      </c>
      <c r="L309" s="32" t="s">
        <v>971</v>
      </c>
    </row>
    <row r="310" spans="1:12">
      <c r="A310" s="2">
        <v>45627</v>
      </c>
      <c r="B310" s="44" t="s">
        <v>190</v>
      </c>
      <c r="C310">
        <f>SUM(E310,-E309)</f>
        <v>6</v>
      </c>
      <c r="D310">
        <f t="shared" si="42"/>
        <v>0</v>
      </c>
      <c r="E310" s="34">
        <v>163</v>
      </c>
      <c r="F310" s="35">
        <v>0</v>
      </c>
      <c r="L310" s="32" t="s">
        <v>971</v>
      </c>
    </row>
    <row r="311" spans="1:12">
      <c r="B311" s="44" t="s">
        <v>191</v>
      </c>
    </row>
    <row r="312" spans="1:12">
      <c r="B312" s="44" t="s">
        <v>192</v>
      </c>
      <c r="C312">
        <v>0</v>
      </c>
      <c r="D312">
        <f t="shared" ref="D312" si="43">SUM(F312,-F311)</f>
        <v>0</v>
      </c>
      <c r="E312" s="34">
        <v>163</v>
      </c>
      <c r="F312" s="35">
        <v>0</v>
      </c>
      <c r="L312" s="32" t="s">
        <v>971</v>
      </c>
    </row>
    <row r="313" spans="1:12">
      <c r="B313" s="44" t="s">
        <v>193</v>
      </c>
      <c r="C313">
        <f t="shared" ref="C313:C316" si="44">SUM(E313,-E312)</f>
        <v>10</v>
      </c>
      <c r="D313">
        <f t="shared" ref="D313:D316" si="45">SUM(F313,-F312)</f>
        <v>0</v>
      </c>
      <c r="E313" s="36">
        <v>173</v>
      </c>
      <c r="F313" s="37">
        <v>0</v>
      </c>
      <c r="L313" s="32" t="s">
        <v>971</v>
      </c>
    </row>
    <row r="314" spans="1:12">
      <c r="A314" s="2">
        <v>45658</v>
      </c>
      <c r="B314" s="44" t="s">
        <v>94</v>
      </c>
      <c r="C314">
        <v>3</v>
      </c>
      <c r="D314">
        <f t="shared" si="45"/>
        <v>0</v>
      </c>
      <c r="E314" s="34">
        <v>3</v>
      </c>
      <c r="F314" s="35">
        <v>0</v>
      </c>
      <c r="L314" s="32" t="s">
        <v>971</v>
      </c>
    </row>
    <row r="315" spans="1:12">
      <c r="B315" s="44" t="s">
        <v>97</v>
      </c>
      <c r="C315">
        <f t="shared" si="44"/>
        <v>2</v>
      </c>
      <c r="D315">
        <f t="shared" si="45"/>
        <v>0</v>
      </c>
      <c r="E315" s="36">
        <v>5</v>
      </c>
      <c r="F315" s="37">
        <v>0</v>
      </c>
      <c r="L315" s="32" t="s">
        <v>971</v>
      </c>
    </row>
    <row r="316" spans="1:12">
      <c r="B316" s="44" t="s">
        <v>98</v>
      </c>
      <c r="C316">
        <f t="shared" si="44"/>
        <v>3</v>
      </c>
      <c r="D316">
        <f t="shared" si="45"/>
        <v>0</v>
      </c>
      <c r="E316" s="34">
        <v>8</v>
      </c>
      <c r="F316" s="35">
        <v>0</v>
      </c>
      <c r="L316" s="32" t="s">
        <v>971</v>
      </c>
    </row>
    <row r="317" spans="1:12">
      <c r="B317" s="44" t="s">
        <v>101</v>
      </c>
    </row>
    <row r="318" spans="1:12">
      <c r="A318" s="2">
        <v>45689</v>
      </c>
      <c r="B318" s="44" t="s">
        <v>102</v>
      </c>
      <c r="C318" cm="1">
        <f t="array" ref="C318">SUM(E318,-E316:E317)</f>
        <v>9</v>
      </c>
      <c r="D318">
        <f t="shared" ref="D318" si="46">SUM(F318,-F317)</f>
        <v>0</v>
      </c>
      <c r="E318" s="34">
        <v>17</v>
      </c>
      <c r="F318" s="35">
        <v>0</v>
      </c>
      <c r="L318" s="32" t="s">
        <v>971</v>
      </c>
    </row>
    <row r="319" spans="1:12">
      <c r="B319" s="44" t="s">
        <v>105</v>
      </c>
      <c r="C319">
        <f t="shared" ref="C319:C320" si="47">SUM(E319,-E318)</f>
        <v>0</v>
      </c>
      <c r="D319">
        <f t="shared" ref="D319:D320" si="48">SUM(F319,-F318)</f>
        <v>0</v>
      </c>
      <c r="E319" s="36">
        <v>17</v>
      </c>
      <c r="F319" s="37">
        <v>0</v>
      </c>
      <c r="L319" s="32" t="s">
        <v>971</v>
      </c>
    </row>
    <row r="320" spans="1:12">
      <c r="B320" s="44" t="s">
        <v>106</v>
      </c>
      <c r="C320">
        <f t="shared" si="47"/>
        <v>1</v>
      </c>
      <c r="D320">
        <f t="shared" si="48"/>
        <v>0</v>
      </c>
      <c r="E320" s="34">
        <v>18</v>
      </c>
      <c r="F320" s="35">
        <v>0</v>
      </c>
      <c r="L320"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25"/>
  <sheetViews>
    <sheetView topLeftCell="A278" workbookViewId="0">
      <selection activeCell="K322" sqref="K322:K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row r="303" spans="1:11">
      <c r="B303" s="44" t="s">
        <v>175</v>
      </c>
    </row>
    <row r="304" spans="1:11">
      <c r="B304" s="44" t="s">
        <v>178</v>
      </c>
      <c r="C304" cm="1">
        <f t="array" ref="C304">SUM(E304,-E302:E303)</f>
        <v>7</v>
      </c>
      <c r="D304">
        <f t="shared" ref="D304" si="20">SUM(F304,-F303)</f>
        <v>0</v>
      </c>
      <c r="E304" s="34">
        <v>236</v>
      </c>
      <c r="F304" s="35">
        <v>0</v>
      </c>
      <c r="K304" s="32" t="s">
        <v>971</v>
      </c>
    </row>
    <row r="305" spans="1:11">
      <c r="A305" s="2">
        <v>45597</v>
      </c>
      <c r="B305" s="44" t="s">
        <v>179</v>
      </c>
      <c r="C305">
        <f t="shared" ref="C305:C306" si="21">SUM(E305,-E304)</f>
        <v>5</v>
      </c>
      <c r="D305">
        <f t="shared" ref="D305:D306" si="22">SUM(F305,-F304)</f>
        <v>0</v>
      </c>
      <c r="E305" s="36">
        <v>241</v>
      </c>
      <c r="F305" s="37">
        <v>0</v>
      </c>
      <c r="K305" s="32" t="s">
        <v>971</v>
      </c>
    </row>
    <row r="306" spans="1:11">
      <c r="B306" s="44" t="s">
        <v>180</v>
      </c>
      <c r="C306">
        <f t="shared" si="21"/>
        <v>4</v>
      </c>
      <c r="D306">
        <f t="shared" si="22"/>
        <v>0</v>
      </c>
      <c r="E306" s="34">
        <v>245</v>
      </c>
      <c r="F306" s="35">
        <v>0</v>
      </c>
      <c r="K306" s="32" t="s">
        <v>971</v>
      </c>
    </row>
    <row r="307" spans="1:11">
      <c r="B307" s="44" t="s">
        <v>183</v>
      </c>
    </row>
    <row r="308" spans="1:11">
      <c r="B308" s="44" t="s">
        <v>186</v>
      </c>
      <c r="C308" cm="1">
        <f t="array" ref="C308">SUM(E308,-E306:E307)</f>
        <v>0</v>
      </c>
      <c r="D308">
        <f t="shared" ref="D308" si="23">SUM(F308,-F307)</f>
        <v>0</v>
      </c>
      <c r="E308" s="34">
        <v>245</v>
      </c>
      <c r="F308" s="35">
        <v>0</v>
      </c>
      <c r="K308" s="32" t="s">
        <v>971</v>
      </c>
    </row>
    <row r="309" spans="1:11">
      <c r="A309" s="2">
        <v>45627</v>
      </c>
      <c r="B309" s="44" t="s">
        <v>189</v>
      </c>
      <c r="C309">
        <f t="shared" ref="C309:C310" si="24">SUM(E309,-E308)</f>
        <v>4</v>
      </c>
      <c r="D309">
        <f t="shared" ref="D309:D310" si="25">SUM(F309,-F308)</f>
        <v>0</v>
      </c>
      <c r="E309" s="36">
        <v>249</v>
      </c>
      <c r="F309" s="37">
        <v>0</v>
      </c>
      <c r="K309" s="32" t="s">
        <v>971</v>
      </c>
    </row>
    <row r="310" spans="1:11">
      <c r="B310" s="44" t="s">
        <v>190</v>
      </c>
      <c r="C310">
        <f t="shared" si="24"/>
        <v>0</v>
      </c>
      <c r="D310">
        <f t="shared" si="25"/>
        <v>0</v>
      </c>
      <c r="E310" s="34">
        <v>249</v>
      </c>
      <c r="F310" s="35">
        <v>0</v>
      </c>
      <c r="K310" s="32" t="s">
        <v>971</v>
      </c>
    </row>
    <row r="311" spans="1:11">
      <c r="B311" s="44" t="s">
        <v>191</v>
      </c>
    </row>
    <row r="312" spans="1:11">
      <c r="B312" s="44" t="s">
        <v>192</v>
      </c>
      <c r="C312">
        <f>SUM(E312,-E310)</f>
        <v>4</v>
      </c>
      <c r="D312">
        <f t="shared" ref="D312" si="26">SUM(F312,-F311)</f>
        <v>0</v>
      </c>
      <c r="E312" s="34">
        <v>253</v>
      </c>
      <c r="F312" s="35">
        <v>0</v>
      </c>
      <c r="K312" s="32" t="s">
        <v>971</v>
      </c>
    </row>
    <row r="313" spans="1:11">
      <c r="B313" s="44" t="s">
        <v>193</v>
      </c>
      <c r="C313">
        <f t="shared" ref="C313:C316" si="27">SUM(E313,-E312)</f>
        <v>0</v>
      </c>
      <c r="D313">
        <f t="shared" ref="D313:D316" si="28">SUM(F313,-F312)</f>
        <v>0</v>
      </c>
      <c r="E313" s="36">
        <v>253</v>
      </c>
      <c r="F313" s="37">
        <v>0</v>
      </c>
      <c r="K313" s="32" t="s">
        <v>971</v>
      </c>
    </row>
    <row r="314" spans="1:11">
      <c r="A314" s="2">
        <v>45658</v>
      </c>
      <c r="B314" s="44" t="s">
        <v>94</v>
      </c>
      <c r="C314">
        <v>0</v>
      </c>
      <c r="D314">
        <f t="shared" si="28"/>
        <v>0</v>
      </c>
      <c r="E314" s="34">
        <v>0</v>
      </c>
      <c r="F314" s="35">
        <v>0</v>
      </c>
      <c r="K314" s="32" t="s">
        <v>971</v>
      </c>
    </row>
    <row r="315" spans="1:11">
      <c r="B315" s="44" t="s">
        <v>97</v>
      </c>
      <c r="C315">
        <f t="shared" si="27"/>
        <v>0</v>
      </c>
      <c r="D315">
        <f t="shared" si="28"/>
        <v>0</v>
      </c>
      <c r="E315" s="36">
        <v>0</v>
      </c>
      <c r="F315" s="37">
        <v>0</v>
      </c>
      <c r="K315" s="32" t="s">
        <v>971</v>
      </c>
    </row>
    <row r="316" spans="1:11">
      <c r="B316" s="44" t="s">
        <v>98</v>
      </c>
      <c r="C316">
        <f t="shared" si="27"/>
        <v>0</v>
      </c>
      <c r="D316">
        <f t="shared" si="28"/>
        <v>0</v>
      </c>
      <c r="E316" s="34">
        <v>0</v>
      </c>
      <c r="F316" s="35">
        <v>0</v>
      </c>
      <c r="K316" s="32" t="s">
        <v>971</v>
      </c>
    </row>
    <row r="317" spans="1:11">
      <c r="B317" s="44" t="s">
        <v>101</v>
      </c>
    </row>
    <row r="318" spans="1:11">
      <c r="A318" s="2">
        <v>45689</v>
      </c>
      <c r="B318" s="44" t="s">
        <v>102</v>
      </c>
      <c r="C318">
        <v>0</v>
      </c>
      <c r="D318">
        <v>0</v>
      </c>
      <c r="E318" s="34">
        <v>0</v>
      </c>
      <c r="F318" s="35">
        <v>0</v>
      </c>
      <c r="K318" s="32" t="s">
        <v>971</v>
      </c>
    </row>
    <row r="319" spans="1:11">
      <c r="B319" s="44" t="s">
        <v>105</v>
      </c>
      <c r="C319">
        <v>4</v>
      </c>
      <c r="D319">
        <v>0</v>
      </c>
      <c r="E319" s="36">
        <v>4</v>
      </c>
      <c r="F319" s="37">
        <v>0</v>
      </c>
      <c r="K319" s="32" t="s">
        <v>971</v>
      </c>
    </row>
    <row r="320" spans="1:11">
      <c r="B320" s="44" t="s">
        <v>106</v>
      </c>
      <c r="C320">
        <v>0</v>
      </c>
      <c r="D320">
        <v>0</v>
      </c>
      <c r="E320" s="34">
        <v>4</v>
      </c>
      <c r="F320" s="35">
        <v>0</v>
      </c>
      <c r="K320" s="32" t="s">
        <v>971</v>
      </c>
    </row>
    <row r="321" spans="1:11">
      <c r="B321" s="44" t="s">
        <v>109</v>
      </c>
    </row>
    <row r="322" spans="1:11">
      <c r="A322" s="2">
        <v>45717</v>
      </c>
      <c r="B322" s="44" t="s">
        <v>110</v>
      </c>
      <c r="C322">
        <v>0</v>
      </c>
      <c r="D322">
        <v>0</v>
      </c>
      <c r="E322" s="34">
        <v>4</v>
      </c>
      <c r="F322" s="35">
        <v>0</v>
      </c>
      <c r="K322" s="32" t="s">
        <v>971</v>
      </c>
    </row>
    <row r="323" spans="1:11">
      <c r="B323" s="44" t="s">
        <v>113</v>
      </c>
      <c r="C323">
        <f t="shared" ref="C323:C325" si="29">SUM(E323,-E322)</f>
        <v>0</v>
      </c>
      <c r="D323">
        <f t="shared" ref="D323:D325" si="30">SUM(F323,-F322)</f>
        <v>0</v>
      </c>
      <c r="E323" s="36">
        <v>4</v>
      </c>
      <c r="F323" s="37">
        <v>0</v>
      </c>
      <c r="K323" s="32" t="s">
        <v>971</v>
      </c>
    </row>
    <row r="324" spans="1:11">
      <c r="B324" s="44" t="s">
        <v>114</v>
      </c>
      <c r="C324">
        <f t="shared" si="29"/>
        <v>0</v>
      </c>
      <c r="D324">
        <f t="shared" si="30"/>
        <v>0</v>
      </c>
      <c r="E324" s="34">
        <v>4</v>
      </c>
      <c r="F324" s="35">
        <v>0</v>
      </c>
      <c r="K324" s="32" t="s">
        <v>971</v>
      </c>
    </row>
    <row r="325" spans="1:11">
      <c r="B325" s="44" t="s">
        <v>117</v>
      </c>
      <c r="C325">
        <f t="shared" si="29"/>
        <v>0</v>
      </c>
      <c r="D325">
        <f t="shared" si="30"/>
        <v>0</v>
      </c>
      <c r="E325" s="36">
        <v>4</v>
      </c>
      <c r="F325" s="37">
        <v>0</v>
      </c>
      <c r="K325"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23"/>
  <sheetViews>
    <sheetView topLeftCell="A283" workbookViewId="0">
      <selection activeCell="L322" sqref="L322:L32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row r="303" spans="1:12">
      <c r="B303" s="44" t="s">
        <v>175</v>
      </c>
    </row>
    <row r="304" spans="1:12">
      <c r="B304" s="44" t="s">
        <v>178</v>
      </c>
      <c r="C304" cm="1">
        <f t="array" ref="C304">SUM(E304,-E302:E303)</f>
        <v>104</v>
      </c>
      <c r="D304">
        <f t="shared" ref="D304" si="36">SUM(F304,-F303)</f>
        <v>0</v>
      </c>
      <c r="E304" s="34">
        <v>393</v>
      </c>
      <c r="F304" s="35">
        <v>0</v>
      </c>
      <c r="L304" s="32" t="s">
        <v>971</v>
      </c>
    </row>
    <row r="305" spans="1:12">
      <c r="A305" s="2">
        <v>45597</v>
      </c>
      <c r="B305" s="44" t="s">
        <v>179</v>
      </c>
      <c r="C305">
        <f t="shared" ref="C305" si="37">SUM(E305,-E304)</f>
        <v>2</v>
      </c>
      <c r="D305">
        <f t="shared" ref="D305" si="38">SUM(F305,-F304)</f>
        <v>0</v>
      </c>
      <c r="E305" s="36">
        <v>395</v>
      </c>
      <c r="F305" s="37">
        <v>0</v>
      </c>
      <c r="L305" s="32" t="s">
        <v>971</v>
      </c>
    </row>
    <row r="306" spans="1:12">
      <c r="B306" s="44" t="s">
        <v>180</v>
      </c>
    </row>
    <row r="307" spans="1:12">
      <c r="B307" s="44" t="s">
        <v>183</v>
      </c>
      <c r="C307" cm="1">
        <f t="array" ref="C307">SUM(E307,-E305:E306)</f>
        <v>14</v>
      </c>
      <c r="D307">
        <f t="shared" ref="D307" si="39">SUM(F307,-F306)</f>
        <v>0</v>
      </c>
      <c r="E307" s="34">
        <v>409</v>
      </c>
      <c r="F307" s="35">
        <v>0</v>
      </c>
      <c r="L307" s="32" t="s">
        <v>971</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c r="C313">
        <f>SUM(E313,-E307)</f>
        <v>23</v>
      </c>
      <c r="D313">
        <f t="shared" ref="D313" si="40">SUM(F313,-F312)</f>
        <v>0</v>
      </c>
      <c r="E313" s="36">
        <v>432</v>
      </c>
      <c r="F313" s="37">
        <v>0</v>
      </c>
      <c r="L313" s="32" t="s">
        <v>971</v>
      </c>
    </row>
    <row r="314" spans="1:12">
      <c r="A314" s="2">
        <v>45658</v>
      </c>
      <c r="B314" s="44" t="s">
        <v>94</v>
      </c>
      <c r="C314">
        <v>0</v>
      </c>
      <c r="D314">
        <v>0</v>
      </c>
      <c r="E314" s="34">
        <v>0</v>
      </c>
      <c r="F314" s="35">
        <v>0</v>
      </c>
      <c r="L314" s="32" t="s">
        <v>971</v>
      </c>
    </row>
    <row r="315" spans="1:12">
      <c r="B315" s="44" t="s">
        <v>97</v>
      </c>
      <c r="C315">
        <f t="shared" ref="C315:C317" si="41">SUM(E315,-E314)</f>
        <v>0</v>
      </c>
      <c r="D315">
        <f t="shared" ref="D315:D317" si="42">SUM(F315,-F314)</f>
        <v>0</v>
      </c>
      <c r="E315" s="36">
        <v>0</v>
      </c>
      <c r="F315" s="37">
        <v>0</v>
      </c>
      <c r="L315" s="32" t="s">
        <v>971</v>
      </c>
    </row>
    <row r="316" spans="1:12">
      <c r="B316" s="44" t="s">
        <v>98</v>
      </c>
      <c r="C316">
        <f t="shared" si="41"/>
        <v>3</v>
      </c>
      <c r="D316">
        <f t="shared" si="42"/>
        <v>0</v>
      </c>
      <c r="E316" s="34">
        <v>3</v>
      </c>
      <c r="F316" s="35">
        <v>0</v>
      </c>
      <c r="L316" s="32" t="s">
        <v>971</v>
      </c>
    </row>
    <row r="317" spans="1:12">
      <c r="B317" s="44" t="s">
        <v>101</v>
      </c>
      <c r="C317">
        <f t="shared" si="41"/>
        <v>2</v>
      </c>
      <c r="D317">
        <f t="shared" si="42"/>
        <v>0</v>
      </c>
      <c r="E317" s="36">
        <v>5</v>
      </c>
      <c r="F317" s="37">
        <v>0</v>
      </c>
      <c r="L317" s="32" t="s">
        <v>971</v>
      </c>
    </row>
    <row r="318" spans="1:12">
      <c r="A318" s="2">
        <v>45689</v>
      </c>
      <c r="B318" s="44" t="s">
        <v>102</v>
      </c>
      <c r="C318">
        <f t="shared" ref="C318:C320" si="43">SUM(E318,-E317)</f>
        <v>3</v>
      </c>
      <c r="D318">
        <f t="shared" ref="D318:D320" si="44">SUM(F318,-F317)</f>
        <v>0</v>
      </c>
      <c r="E318" s="34">
        <v>8</v>
      </c>
      <c r="F318" s="35">
        <v>0</v>
      </c>
      <c r="L318" s="32" t="s">
        <v>971</v>
      </c>
    </row>
    <row r="319" spans="1:12">
      <c r="B319" s="44" t="s">
        <v>105</v>
      </c>
      <c r="C319">
        <f t="shared" si="43"/>
        <v>1</v>
      </c>
      <c r="D319">
        <f t="shared" si="44"/>
        <v>0</v>
      </c>
      <c r="E319" s="36">
        <v>9</v>
      </c>
      <c r="F319" s="37">
        <v>0</v>
      </c>
      <c r="L319" s="32" t="s">
        <v>971</v>
      </c>
    </row>
    <row r="320" spans="1:12">
      <c r="B320" s="44" t="s">
        <v>106</v>
      </c>
      <c r="C320">
        <f t="shared" si="43"/>
        <v>3</v>
      </c>
      <c r="D320">
        <f t="shared" si="44"/>
        <v>0</v>
      </c>
      <c r="E320" s="34">
        <v>12</v>
      </c>
      <c r="F320" s="35">
        <v>0</v>
      </c>
      <c r="L320" s="32" t="s">
        <v>971</v>
      </c>
    </row>
    <row r="321" spans="1:12">
      <c r="B321" s="44" t="s">
        <v>109</v>
      </c>
    </row>
    <row r="322" spans="1:12">
      <c r="A322" s="2">
        <v>45717</v>
      </c>
      <c r="B322" s="44" t="s">
        <v>110</v>
      </c>
      <c r="C322">
        <v>6</v>
      </c>
      <c r="D322">
        <v>0</v>
      </c>
      <c r="E322" s="34">
        <v>18</v>
      </c>
      <c r="F322" s="35">
        <v>0</v>
      </c>
      <c r="L322" s="32" t="s">
        <v>971</v>
      </c>
    </row>
    <row r="323" spans="1:12">
      <c r="B323" s="44" t="s">
        <v>113</v>
      </c>
      <c r="C323">
        <v>2</v>
      </c>
      <c r="D323">
        <v>0</v>
      </c>
      <c r="E323" s="36">
        <v>20</v>
      </c>
      <c r="F323" s="37">
        <v>0</v>
      </c>
      <c r="L323"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20"/>
  <sheetViews>
    <sheetView topLeftCell="A272" workbookViewId="0">
      <selection activeCell="A314" sqref="A314:B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row r="303" spans="1:12">
      <c r="B303" s="44" t="s">
        <v>175</v>
      </c>
    </row>
    <row r="304" spans="1:12">
      <c r="B304" s="44" t="s">
        <v>178</v>
      </c>
      <c r="C304" cm="1">
        <f t="array" ref="C304">SUM(E304,-E302:E303)</f>
        <v>35</v>
      </c>
      <c r="D304">
        <f t="shared" ref="D304" si="44">SUM(F304,-F303)</f>
        <v>0</v>
      </c>
      <c r="E304" s="34">
        <v>606</v>
      </c>
      <c r="F304" s="35">
        <v>0</v>
      </c>
      <c r="L304" s="32" t="s">
        <v>971</v>
      </c>
    </row>
    <row r="305" spans="1:12">
      <c r="A305" s="2">
        <v>45597</v>
      </c>
      <c r="B305" s="44" t="s">
        <v>179</v>
      </c>
      <c r="C305">
        <f t="shared" ref="C305:C306" si="45">SUM(E305,-E304)</f>
        <v>0</v>
      </c>
      <c r="D305">
        <f t="shared" ref="D305:D306" si="46">SUM(F305,-F304)</f>
        <v>0</v>
      </c>
      <c r="E305" s="36">
        <v>606</v>
      </c>
      <c r="F305" s="37">
        <v>0</v>
      </c>
      <c r="L305" s="32" t="s">
        <v>971</v>
      </c>
    </row>
    <row r="306" spans="1:12">
      <c r="B306" s="44" t="s">
        <v>180</v>
      </c>
      <c r="C306">
        <f t="shared" si="45"/>
        <v>0</v>
      </c>
      <c r="D306">
        <f t="shared" si="46"/>
        <v>0</v>
      </c>
      <c r="E306" s="34">
        <v>606</v>
      </c>
      <c r="F306" s="35">
        <v>0</v>
      </c>
      <c r="L306" s="32" t="s">
        <v>971</v>
      </c>
    </row>
    <row r="307" spans="1:12">
      <c r="B307" s="44" t="s">
        <v>183</v>
      </c>
    </row>
    <row r="308" spans="1:12">
      <c r="B308" s="44" t="s">
        <v>186</v>
      </c>
      <c r="C308" cm="1">
        <f t="array" ref="C308">SUM(E308,-E306:E307)</f>
        <v>10</v>
      </c>
      <c r="D308">
        <f t="shared" ref="D308" si="47">SUM(F308,-F307)</f>
        <v>0</v>
      </c>
      <c r="E308" s="34">
        <v>616</v>
      </c>
      <c r="F308" s="35">
        <v>0</v>
      </c>
      <c r="L308" s="32" t="s">
        <v>971</v>
      </c>
    </row>
    <row r="309" spans="1:12">
      <c r="B309" s="44" t="s">
        <v>189</v>
      </c>
      <c r="C309">
        <f t="shared" ref="C309:C310" si="48">SUM(E309,-E308)</f>
        <v>0</v>
      </c>
      <c r="D309">
        <f t="shared" ref="D309:D310" si="49">SUM(F309,-F308)</f>
        <v>0</v>
      </c>
      <c r="E309" s="36">
        <v>616</v>
      </c>
      <c r="F309" s="37">
        <v>0</v>
      </c>
      <c r="L309" s="32" t="s">
        <v>971</v>
      </c>
    </row>
    <row r="310" spans="1:12">
      <c r="A310" s="2">
        <v>45627</v>
      </c>
      <c r="B310" s="44" t="s">
        <v>190</v>
      </c>
      <c r="C310">
        <f t="shared" si="48"/>
        <v>8</v>
      </c>
      <c r="D310">
        <f t="shared" si="49"/>
        <v>0</v>
      </c>
      <c r="E310" s="34">
        <v>624</v>
      </c>
      <c r="F310" s="35">
        <v>0</v>
      </c>
      <c r="L310" s="32" t="s">
        <v>971</v>
      </c>
    </row>
    <row r="311" spans="1:12">
      <c r="B311" s="44" t="s">
        <v>191</v>
      </c>
    </row>
    <row r="312" spans="1:12">
      <c r="B312" s="44" t="s">
        <v>192</v>
      </c>
      <c r="C312">
        <v>0</v>
      </c>
      <c r="D312">
        <f t="shared" ref="D312" si="50">SUM(F312,-F311)</f>
        <v>0</v>
      </c>
      <c r="E312" s="34">
        <v>624</v>
      </c>
      <c r="F312" s="35">
        <v>0</v>
      </c>
      <c r="L312" s="32" t="s">
        <v>971</v>
      </c>
    </row>
    <row r="313" spans="1:12">
      <c r="B313" s="44" t="s">
        <v>193</v>
      </c>
      <c r="C313">
        <f t="shared" ref="C313" si="51">SUM(E313,-E312)</f>
        <v>0</v>
      </c>
      <c r="D313">
        <f t="shared" ref="D313" si="52">SUM(F313,-F312)</f>
        <v>0</v>
      </c>
      <c r="E313" s="36">
        <v>624</v>
      </c>
      <c r="F313" s="37">
        <v>0</v>
      </c>
      <c r="L313" s="32" t="s">
        <v>971</v>
      </c>
    </row>
    <row r="314" spans="1:12">
      <c r="A314" s="2">
        <v>45658</v>
      </c>
      <c r="B314" s="44" t="s">
        <v>94</v>
      </c>
      <c r="C314">
        <v>0</v>
      </c>
      <c r="D314">
        <v>0</v>
      </c>
      <c r="E314" s="34">
        <v>0</v>
      </c>
      <c r="F314" s="35">
        <v>0</v>
      </c>
      <c r="L314" s="32" t="s">
        <v>971</v>
      </c>
    </row>
    <row r="315" spans="1:12">
      <c r="B315" s="44" t="s">
        <v>97</v>
      </c>
    </row>
    <row r="316" spans="1:12">
      <c r="B316" s="44" t="s">
        <v>98</v>
      </c>
      <c r="C316">
        <v>35</v>
      </c>
      <c r="D316">
        <v>0</v>
      </c>
      <c r="E316" s="34">
        <v>35</v>
      </c>
      <c r="F316" s="35">
        <v>0</v>
      </c>
      <c r="L316" s="32" t="s">
        <v>971</v>
      </c>
    </row>
    <row r="317" spans="1:12">
      <c r="B317" s="44" t="s">
        <v>101</v>
      </c>
    </row>
    <row r="318" spans="1:12">
      <c r="A318" s="2">
        <v>45689</v>
      </c>
      <c r="B318" s="44" t="s">
        <v>102</v>
      </c>
      <c r="C318" cm="1">
        <f t="array" ref="C318">SUM(E318,-E316:E317)</f>
        <v>18</v>
      </c>
      <c r="D318">
        <f t="shared" ref="D318" si="53">SUM(F318,-F317)</f>
        <v>0</v>
      </c>
      <c r="E318" s="34">
        <v>53</v>
      </c>
      <c r="F318" s="35">
        <v>0</v>
      </c>
      <c r="L318" s="32" t="s">
        <v>971</v>
      </c>
    </row>
    <row r="319" spans="1:12">
      <c r="B319" s="44" t="s">
        <v>105</v>
      </c>
      <c r="C319">
        <f t="shared" ref="C319:C320" si="54">SUM(E319,-E318)</f>
        <v>17</v>
      </c>
      <c r="D319">
        <f t="shared" ref="D319:D320" si="55">SUM(F319,-F318)</f>
        <v>0</v>
      </c>
      <c r="E319" s="36">
        <v>70</v>
      </c>
      <c r="F319" s="37">
        <v>0</v>
      </c>
      <c r="L319" s="32" t="s">
        <v>971</v>
      </c>
    </row>
    <row r="320" spans="1:12">
      <c r="B320" s="44" t="s">
        <v>106</v>
      </c>
      <c r="C320">
        <f t="shared" si="54"/>
        <v>0</v>
      </c>
      <c r="D320">
        <f t="shared" si="55"/>
        <v>0</v>
      </c>
      <c r="E320" s="34">
        <v>70</v>
      </c>
      <c r="F320" s="35">
        <v>0</v>
      </c>
      <c r="L320"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21"/>
  <sheetViews>
    <sheetView topLeftCell="A283" workbookViewId="0">
      <selection activeCell="L321" sqref="L321"/>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D297" si="3">SUM(F297,-F296)</f>
        <v>0</v>
      </c>
      <c r="E297" s="36">
        <v>262</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cm="1">
        <f t="array" ref="C305">SUM(E305,-E297:E304)</f>
        <v>705</v>
      </c>
      <c r="D305">
        <f t="shared" ref="D305" si="4">SUM(F305,-F304)</f>
        <v>0</v>
      </c>
      <c r="E305" s="34">
        <v>967</v>
      </c>
      <c r="F305" s="35">
        <v>0</v>
      </c>
      <c r="L305" s="32" t="s">
        <v>971</v>
      </c>
    </row>
    <row r="306" spans="1:12">
      <c r="B306" s="44" t="s">
        <v>180</v>
      </c>
    </row>
    <row r="307" spans="1:12">
      <c r="B307" s="44" t="s">
        <v>183</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row>
    <row r="314" spans="1:12">
      <c r="A314" s="2">
        <v>45658</v>
      </c>
      <c r="B314" s="44" t="s">
        <v>94</v>
      </c>
    </row>
    <row r="315" spans="1:12">
      <c r="B315" s="44" t="s">
        <v>97</v>
      </c>
    </row>
    <row r="316" spans="1:12">
      <c r="B316" s="44" t="s">
        <v>98</v>
      </c>
    </row>
    <row r="317" spans="1:12">
      <c r="B317" s="44" t="s">
        <v>101</v>
      </c>
      <c r="C317">
        <v>0</v>
      </c>
      <c r="D317">
        <v>0</v>
      </c>
      <c r="E317" s="36">
        <v>0</v>
      </c>
      <c r="F317" s="37">
        <v>0</v>
      </c>
      <c r="L317" s="32" t="s">
        <v>971</v>
      </c>
    </row>
    <row r="318" spans="1:12">
      <c r="A318" s="2">
        <v>45689</v>
      </c>
      <c r="B318" s="44" t="s">
        <v>102</v>
      </c>
    </row>
    <row r="319" spans="1:12">
      <c r="B319" s="44" t="s">
        <v>105</v>
      </c>
    </row>
    <row r="320" spans="1:12">
      <c r="B320" s="44" t="s">
        <v>106</v>
      </c>
    </row>
    <row r="321" spans="2:12">
      <c r="B321" s="44" t="s">
        <v>109</v>
      </c>
      <c r="C321">
        <v>2</v>
      </c>
      <c r="D321">
        <v>0</v>
      </c>
      <c r="E321">
        <v>2</v>
      </c>
      <c r="F321">
        <v>0</v>
      </c>
      <c r="L321" s="32" t="s">
        <v>971</v>
      </c>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01"/>
  <sheetViews>
    <sheetView topLeftCell="A269" workbookViewId="0">
      <selection activeCell="C289" sqref="C289:C30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row r="298" spans="1:12">
      <c r="B298" s="1" t="s">
        <v>164</v>
      </c>
    </row>
    <row r="299" spans="1:12">
      <c r="B299" s="1" t="s">
        <v>167</v>
      </c>
    </row>
    <row r="300" spans="1:12">
      <c r="B300" s="1" t="s">
        <v>168</v>
      </c>
    </row>
    <row r="301" spans="1:12">
      <c r="A301" s="2">
        <v>45566</v>
      </c>
      <c r="B301" s="1" t="s">
        <v>171</v>
      </c>
      <c r="C301">
        <v>4</v>
      </c>
      <c r="D301">
        <v>0</v>
      </c>
      <c r="E301" s="34">
        <v>144</v>
      </c>
      <c r="F301" s="35">
        <v>0</v>
      </c>
      <c r="L301"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F266" sqref="F266:F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9"/>
  <sheetViews>
    <sheetView topLeftCell="A261" workbookViewId="0">
      <selection activeCell="C291" sqref="C291:C309"/>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row r="304" spans="1:12">
      <c r="B304" s="1" t="s">
        <v>178</v>
      </c>
    </row>
    <row r="305" spans="1:12">
      <c r="A305" s="2">
        <v>45597</v>
      </c>
      <c r="B305" s="1" t="s">
        <v>179</v>
      </c>
    </row>
    <row r="306" spans="1:12">
      <c r="B306" s="1" t="s">
        <v>180</v>
      </c>
    </row>
    <row r="307" spans="1:12">
      <c r="B307" s="1" t="s">
        <v>183</v>
      </c>
    </row>
    <row r="308" spans="1:12">
      <c r="B308" s="1" t="s">
        <v>186</v>
      </c>
    </row>
    <row r="309" spans="1:12">
      <c r="A309" s="2">
        <v>45627</v>
      </c>
      <c r="B309" s="1" t="s">
        <v>189</v>
      </c>
      <c r="C309" cm="1">
        <f t="array" ref="C309">SUM(E309,-E303:E308)</f>
        <v>202</v>
      </c>
      <c r="D309">
        <v>0</v>
      </c>
      <c r="E309" s="36">
        <v>2004</v>
      </c>
      <c r="F309" s="37">
        <v>19</v>
      </c>
      <c r="L309"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21"/>
  <sheetViews>
    <sheetView topLeftCell="A272" workbookViewId="0">
      <selection activeCell="L321" sqref="L32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0</v>
      </c>
      <c r="D305">
        <v>0</v>
      </c>
      <c r="E305" s="36">
        <v>117</v>
      </c>
      <c r="F305" s="37">
        <v>0</v>
      </c>
      <c r="L305" s="32" t="s">
        <v>971</v>
      </c>
    </row>
    <row r="306" spans="1:12">
      <c r="A306" s="32"/>
      <c r="B306" s="44" t="s">
        <v>180</v>
      </c>
    </row>
    <row r="307" spans="1:12">
      <c r="A307" s="32"/>
      <c r="B307" s="44" t="s">
        <v>183</v>
      </c>
    </row>
    <row r="308" spans="1:12">
      <c r="A308" s="32"/>
      <c r="B308" s="44" t="s">
        <v>186</v>
      </c>
    </row>
    <row r="309" spans="1:12">
      <c r="A309" s="32"/>
      <c r="B309" s="44" t="s">
        <v>189</v>
      </c>
    </row>
    <row r="310" spans="1:12">
      <c r="A310" s="47">
        <v>45627</v>
      </c>
      <c r="B310" s="44" t="s">
        <v>190</v>
      </c>
    </row>
    <row r="311" spans="1:12">
      <c r="A311" s="32"/>
      <c r="B311" s="44" t="s">
        <v>191</v>
      </c>
    </row>
    <row r="312" spans="1:12">
      <c r="A312" s="32"/>
      <c r="B312" s="44" t="s">
        <v>192</v>
      </c>
    </row>
    <row r="313" spans="1:12">
      <c r="A313" s="32"/>
      <c r="B313" s="44"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row r="318" spans="1:12">
      <c r="A318" s="47">
        <v>45689</v>
      </c>
      <c r="B318" s="44" t="s">
        <v>102</v>
      </c>
    </row>
    <row r="319" spans="1:12">
      <c r="A319" s="32"/>
      <c r="B319" s="44" t="s">
        <v>105</v>
      </c>
    </row>
    <row r="320" spans="1:12">
      <c r="A320" s="32"/>
      <c r="B320" s="44" t="s">
        <v>106</v>
      </c>
    </row>
    <row r="321" spans="2:12">
      <c r="B321" s="44" t="s">
        <v>109</v>
      </c>
      <c r="C321">
        <v>0</v>
      </c>
      <c r="D321">
        <v>0</v>
      </c>
      <c r="E321" s="34">
        <v>0</v>
      </c>
      <c r="F321" s="35">
        <v>0</v>
      </c>
      <c r="L321"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321"/>
  <sheetViews>
    <sheetView topLeftCell="A281" workbookViewId="0">
      <selection activeCell="L321" sqref="L32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c r="H258" t="s">
        <v>1291</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57</v>
      </c>
      <c r="D305">
        <v>0</v>
      </c>
      <c r="E305" s="34">
        <v>87</v>
      </c>
      <c r="F305" s="35">
        <v>0</v>
      </c>
      <c r="L305" s="32" t="s">
        <v>971</v>
      </c>
    </row>
    <row r="306" spans="1:12">
      <c r="A306" s="32"/>
      <c r="B306" s="44" t="s">
        <v>180</v>
      </c>
    </row>
    <row r="307" spans="1:12">
      <c r="A307" s="32"/>
      <c r="B307" s="44" t="s">
        <v>183</v>
      </c>
    </row>
    <row r="308" spans="1:12">
      <c r="A308" s="32"/>
      <c r="B308" s="44" t="s">
        <v>186</v>
      </c>
    </row>
    <row r="309" spans="1:12">
      <c r="A309" s="32"/>
      <c r="B309" s="44" t="s">
        <v>189</v>
      </c>
    </row>
    <row r="310" spans="1:12">
      <c r="A310" s="47">
        <v>45627</v>
      </c>
      <c r="B310" s="44" t="s">
        <v>190</v>
      </c>
    </row>
    <row r="311" spans="1:12">
      <c r="A311" s="32"/>
      <c r="B311" s="44" t="s">
        <v>191</v>
      </c>
    </row>
    <row r="312" spans="1:12">
      <c r="A312" s="32"/>
      <c r="B312" s="44" t="s">
        <v>192</v>
      </c>
    </row>
    <row r="313" spans="1:12">
      <c r="A313" s="32"/>
      <c r="B313" s="44" t="s">
        <v>193</v>
      </c>
    </row>
    <row r="314" spans="1:12">
      <c r="A314" s="47">
        <v>45658</v>
      </c>
      <c r="B314" s="44" t="s">
        <v>94</v>
      </c>
    </row>
    <row r="315" spans="1:12">
      <c r="A315" s="32"/>
      <c r="B315" s="44" t="s">
        <v>97</v>
      </c>
    </row>
    <row r="316" spans="1:12">
      <c r="A316" s="32"/>
      <c r="B316" s="44" t="s">
        <v>98</v>
      </c>
    </row>
    <row r="317" spans="1:12">
      <c r="A317" s="32"/>
      <c r="B317" s="44" t="s">
        <v>101</v>
      </c>
      <c r="C317">
        <v>9</v>
      </c>
      <c r="D317">
        <v>0</v>
      </c>
      <c r="E317" s="36">
        <v>9</v>
      </c>
      <c r="F317" s="37">
        <v>0</v>
      </c>
      <c r="L317" s="32" t="s">
        <v>971</v>
      </c>
    </row>
    <row r="318" spans="1:12">
      <c r="A318" s="47">
        <v>45689</v>
      </c>
      <c r="B318" s="44" t="s">
        <v>102</v>
      </c>
    </row>
    <row r="319" spans="1:12">
      <c r="A319" s="32"/>
      <c r="B319" s="44" t="s">
        <v>105</v>
      </c>
    </row>
    <row r="320" spans="1:12">
      <c r="A320" s="32"/>
      <c r="B320" s="44" t="s">
        <v>106</v>
      </c>
    </row>
    <row r="321" spans="2:12">
      <c r="B321" s="44" t="s">
        <v>109</v>
      </c>
      <c r="C321">
        <v>0</v>
      </c>
      <c r="D321">
        <v>0</v>
      </c>
      <c r="E321" s="36">
        <v>9</v>
      </c>
      <c r="F321" s="37">
        <v>0</v>
      </c>
      <c r="L321"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25"/>
  <sheetViews>
    <sheetView topLeftCell="A283" workbookViewId="0">
      <selection activeCell="L322" sqref="L322:L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row r="303" spans="1:12">
      <c r="B303" s="44" t="s">
        <v>175</v>
      </c>
    </row>
    <row r="304" spans="1:12">
      <c r="B304" s="44" t="s">
        <v>178</v>
      </c>
      <c r="C304">
        <v>8</v>
      </c>
      <c r="D304">
        <v>0</v>
      </c>
      <c r="E304" s="34">
        <v>150</v>
      </c>
      <c r="F304" s="35">
        <v>0</v>
      </c>
      <c r="L304" s="32" t="s">
        <v>971</v>
      </c>
    </row>
    <row r="305" spans="1:12">
      <c r="A305" s="2">
        <v>45597</v>
      </c>
      <c r="B305" s="44" t="s">
        <v>179</v>
      </c>
      <c r="C305">
        <f t="shared" ref="C305:C307" si="4">SUM(E305-E304)</f>
        <v>5</v>
      </c>
      <c r="D305">
        <v>0</v>
      </c>
      <c r="E305" s="36">
        <v>155</v>
      </c>
      <c r="F305" s="37">
        <v>0</v>
      </c>
      <c r="L305" s="32" t="s">
        <v>971</v>
      </c>
    </row>
    <row r="306" spans="1:12">
      <c r="B306" s="44" t="s">
        <v>180</v>
      </c>
      <c r="C306">
        <f t="shared" si="4"/>
        <v>7</v>
      </c>
      <c r="D306">
        <v>0</v>
      </c>
      <c r="E306" s="34">
        <v>162</v>
      </c>
      <c r="F306" s="35">
        <v>0</v>
      </c>
      <c r="L306" s="32" t="s">
        <v>971</v>
      </c>
    </row>
    <row r="307" spans="1:12">
      <c r="B307" s="44" t="s">
        <v>183</v>
      </c>
      <c r="C307">
        <f t="shared" si="4"/>
        <v>1</v>
      </c>
      <c r="D307">
        <v>0</v>
      </c>
      <c r="E307" s="36">
        <v>163</v>
      </c>
      <c r="F307" s="37">
        <v>0</v>
      </c>
      <c r="L307" s="32" t="s">
        <v>971</v>
      </c>
    </row>
    <row r="308" spans="1:12">
      <c r="B308" s="44" t="s">
        <v>186</v>
      </c>
      <c r="C308">
        <f t="shared" ref="C308:C310" si="5">SUM(E308-E307)</f>
        <v>9</v>
      </c>
      <c r="D308">
        <v>0</v>
      </c>
      <c r="E308" s="34">
        <v>172</v>
      </c>
      <c r="F308" s="35">
        <v>0</v>
      </c>
      <c r="L308" s="32" t="s">
        <v>971</v>
      </c>
    </row>
    <row r="309" spans="1:12">
      <c r="B309" s="44" t="s">
        <v>189</v>
      </c>
      <c r="C309">
        <f t="shared" si="5"/>
        <v>5</v>
      </c>
      <c r="D309">
        <v>0</v>
      </c>
      <c r="E309" s="36">
        <v>177</v>
      </c>
      <c r="F309" s="37">
        <v>0</v>
      </c>
      <c r="L309" s="32" t="s">
        <v>971</v>
      </c>
    </row>
    <row r="310" spans="1:12">
      <c r="A310" s="2">
        <v>45627</v>
      </c>
      <c r="B310" s="44" t="s">
        <v>190</v>
      </c>
      <c r="C310">
        <f t="shared" si="5"/>
        <v>3</v>
      </c>
      <c r="D310">
        <v>0</v>
      </c>
      <c r="E310" s="34">
        <v>180</v>
      </c>
      <c r="F310" s="35">
        <v>0</v>
      </c>
      <c r="L310" s="32" t="s">
        <v>971</v>
      </c>
    </row>
    <row r="311" spans="1:12">
      <c r="B311" s="44" t="s">
        <v>191</v>
      </c>
    </row>
    <row r="312" spans="1:12">
      <c r="B312" s="44" t="s">
        <v>192</v>
      </c>
      <c r="C312">
        <f>SUM(E312-E310)</f>
        <v>5</v>
      </c>
      <c r="D312">
        <v>0</v>
      </c>
      <c r="E312" s="34">
        <v>185</v>
      </c>
      <c r="F312" s="35">
        <v>0</v>
      </c>
      <c r="L312" s="32" t="s">
        <v>971</v>
      </c>
    </row>
    <row r="313" spans="1:12">
      <c r="B313" s="44" t="s">
        <v>193</v>
      </c>
      <c r="C313">
        <f t="shared" ref="C313:C316" si="6">SUM(E313-E312)</f>
        <v>0</v>
      </c>
      <c r="D313">
        <v>1</v>
      </c>
      <c r="E313" s="36">
        <v>185</v>
      </c>
      <c r="F313" s="37">
        <v>0</v>
      </c>
      <c r="L313" s="32" t="s">
        <v>971</v>
      </c>
    </row>
    <row r="314" spans="1:12">
      <c r="A314" s="2">
        <v>45658</v>
      </c>
      <c r="B314" s="44" t="s">
        <v>94</v>
      </c>
      <c r="C314">
        <v>0</v>
      </c>
      <c r="D314">
        <v>0</v>
      </c>
      <c r="E314" s="34">
        <v>0</v>
      </c>
      <c r="F314" s="35">
        <v>0</v>
      </c>
      <c r="L314" s="32" t="s">
        <v>971</v>
      </c>
    </row>
    <row r="315" spans="1:12">
      <c r="B315" s="44" t="s">
        <v>97</v>
      </c>
      <c r="C315">
        <f t="shared" si="6"/>
        <v>1</v>
      </c>
      <c r="D315">
        <v>0</v>
      </c>
      <c r="E315" s="36">
        <v>1</v>
      </c>
      <c r="F315" s="37">
        <v>0</v>
      </c>
      <c r="L315" s="32" t="s">
        <v>971</v>
      </c>
    </row>
    <row r="316" spans="1:12">
      <c r="B316" s="44" t="s">
        <v>98</v>
      </c>
      <c r="C316">
        <f t="shared" si="6"/>
        <v>0</v>
      </c>
      <c r="D316">
        <v>0</v>
      </c>
      <c r="E316" s="34">
        <v>1</v>
      </c>
      <c r="F316" s="35">
        <v>0</v>
      </c>
      <c r="L316" s="32" t="s">
        <v>971</v>
      </c>
    </row>
    <row r="317" spans="1:12">
      <c r="B317" s="44" t="s">
        <v>101</v>
      </c>
    </row>
    <row r="318" spans="1:12">
      <c r="A318" s="2">
        <v>45689</v>
      </c>
      <c r="B318" s="44" t="s">
        <v>102</v>
      </c>
      <c r="C318">
        <v>0</v>
      </c>
      <c r="D318">
        <v>0</v>
      </c>
      <c r="E318" s="34">
        <v>1</v>
      </c>
      <c r="F318" s="35">
        <v>0</v>
      </c>
      <c r="L318" s="32" t="s">
        <v>971</v>
      </c>
    </row>
    <row r="319" spans="1:12">
      <c r="B319" s="44" t="s">
        <v>105</v>
      </c>
      <c r="C319">
        <f t="shared" ref="C319:C320" si="7">SUM(E319-E318)</f>
        <v>0</v>
      </c>
      <c r="D319">
        <v>0</v>
      </c>
      <c r="E319" s="36">
        <v>1</v>
      </c>
      <c r="F319" s="37">
        <v>0</v>
      </c>
      <c r="L319" s="32" t="s">
        <v>971</v>
      </c>
    </row>
    <row r="320" spans="1:12">
      <c r="B320" s="44" t="s">
        <v>106</v>
      </c>
      <c r="C320">
        <f t="shared" si="7"/>
        <v>0</v>
      </c>
      <c r="D320">
        <v>0</v>
      </c>
      <c r="E320" s="34">
        <v>1</v>
      </c>
      <c r="F320" s="35">
        <v>0</v>
      </c>
      <c r="L320" s="32" t="s">
        <v>971</v>
      </c>
    </row>
    <row r="321" spans="1:12">
      <c r="B321" s="44" t="s">
        <v>109</v>
      </c>
    </row>
    <row r="322" spans="1:12">
      <c r="A322" s="2">
        <v>45717</v>
      </c>
      <c r="B322" s="44" t="s">
        <v>110</v>
      </c>
      <c r="C322" cm="1">
        <f t="array" ref="C322">SUM(E322-E320:E321)</f>
        <v>65</v>
      </c>
      <c r="D322">
        <v>0</v>
      </c>
      <c r="E322" s="34">
        <v>33</v>
      </c>
      <c r="F322" s="35">
        <v>0</v>
      </c>
      <c r="L322" s="32" t="s">
        <v>971</v>
      </c>
    </row>
    <row r="323" spans="1:12">
      <c r="B323" s="44" t="s">
        <v>113</v>
      </c>
      <c r="C323">
        <f t="shared" ref="C323:C325" si="8">SUM(E323-E322)</f>
        <v>0</v>
      </c>
      <c r="D323">
        <v>0</v>
      </c>
      <c r="E323" s="36">
        <v>33</v>
      </c>
      <c r="F323" s="37">
        <v>0</v>
      </c>
      <c r="L323" s="32" t="s">
        <v>971</v>
      </c>
    </row>
    <row r="324" spans="1:12">
      <c r="B324" s="44" t="s">
        <v>114</v>
      </c>
      <c r="C324">
        <f t="shared" si="8"/>
        <v>7</v>
      </c>
      <c r="D324">
        <v>0</v>
      </c>
      <c r="E324" s="34">
        <v>40</v>
      </c>
      <c r="F324" s="35">
        <v>0</v>
      </c>
      <c r="L324" s="32" t="s">
        <v>971</v>
      </c>
    </row>
    <row r="325" spans="1:12">
      <c r="B325" s="44" t="s">
        <v>117</v>
      </c>
      <c r="C325">
        <f t="shared" si="8"/>
        <v>0</v>
      </c>
      <c r="D325">
        <v>0</v>
      </c>
      <c r="E325" s="36">
        <v>40</v>
      </c>
      <c r="F325" s="37">
        <v>0</v>
      </c>
      <c r="L325"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Vincent Wong</cp:lastModifiedBy>
  <dcterms:created xsi:type="dcterms:W3CDTF">2020-06-16T04:21:14Z</dcterms:created>
  <dcterms:modified xsi:type="dcterms:W3CDTF">2025-04-09T05:26:14Z</dcterms:modified>
</cp:coreProperties>
</file>